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MARTIN  FONDOS FEDERALES\FORTASEG 2021 VERSION FINAL\"/>
    </mc:Choice>
  </mc:AlternateContent>
  <xr:revisionPtr revIDLastSave="0" documentId="13_ncr:1_{D271A540-BA55-4888-9019-1A1C06D54DBC}" xr6:coauthVersionLast="46" xr6:coauthVersionMax="46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186" r:id="rId6"/>
    <sheet name="ACT 1.3" sheetId="187" r:id="rId7"/>
    <sheet name="COMPONENTE 2" sheetId="39" r:id="rId8"/>
    <sheet name="ACT 2.1" sheetId="60" r:id="rId9"/>
    <sheet name="ACT 2.2" sheetId="153" r:id="rId10"/>
    <sheet name="ACT 2.3" sheetId="154" r:id="rId11"/>
    <sheet name="ACT 2.4" sheetId="155" r:id="rId12"/>
    <sheet name="COMPONENTE 3" sheetId="45" r:id="rId13"/>
    <sheet name="ACT 3.1" sheetId="65" r:id="rId14"/>
    <sheet name="ACT 3.2" sheetId="162" r:id="rId15"/>
    <sheet name="COMPONENTE 4" sheetId="48" r:id="rId16"/>
    <sheet name="ACT 4.1" sheetId="71" r:id="rId17"/>
    <sheet name="ACT 4.2" sheetId="188" r:id="rId18"/>
    <sheet name="COMPONENTE 5" sheetId="148" r:id="rId19"/>
    <sheet name="ACT 5.1" sheetId="149" r:id="rId20"/>
  </sheets>
  <definedNames>
    <definedName name="_xlnm.Print_Area" localSheetId="4">'ACT 1.1'!$A$1:$Q$35</definedName>
    <definedName name="_xlnm.Print_Area" localSheetId="5">'ACT 1.2'!$A$1:$Q$35</definedName>
    <definedName name="_xlnm.Print_Area" localSheetId="6">'ACT 1.3'!$A$1:$Q$35</definedName>
    <definedName name="_xlnm.Print_Area" localSheetId="8">'ACT 2.1'!$A$1:$Q$35</definedName>
    <definedName name="_xlnm.Print_Area" localSheetId="9">'ACT 2.2'!$A$1:$Q$35</definedName>
    <definedName name="_xlnm.Print_Area" localSheetId="10">'ACT 2.3'!$A$1:$Q$35</definedName>
    <definedName name="_xlnm.Print_Area" localSheetId="11">'ACT 2.4'!$A$1:$Q$35</definedName>
    <definedName name="_xlnm.Print_Area" localSheetId="13">'ACT 3.1'!$A$1:$Q$35</definedName>
    <definedName name="_xlnm.Print_Area" localSheetId="14">'ACT 3.2'!$A$1:$Q$35</definedName>
    <definedName name="_xlnm.Print_Area" localSheetId="16">'ACT 4.1'!$A$1:$Q$35</definedName>
    <definedName name="_xlnm.Print_Area" localSheetId="17">'ACT 4.2'!$A$1:$Q$35</definedName>
    <definedName name="_xlnm.Print_Area" localSheetId="19">'ACT 5.1'!$A$1:$Q$35</definedName>
    <definedName name="_xlnm.Print_Area" localSheetId="3">'COMPONENTE 1'!$A$1:$Q$35</definedName>
    <definedName name="_xlnm.Print_Area" localSheetId="7">'COMPONENTE 2'!$A$1:$Q$35</definedName>
    <definedName name="_xlnm.Print_Area" localSheetId="12">'COMPONENTE 3'!$A$1:$Q$35</definedName>
    <definedName name="_xlnm.Print_Area" localSheetId="15">'COMPONENTE 4'!$A$1:$Q$35</definedName>
    <definedName name="_xlnm.Print_Area" localSheetId="18">'COMPONENTE 5'!$A$1:$Q$35</definedName>
    <definedName name="_xlnm.Print_Area" localSheetId="1">FIN!$A$1:$Q$35</definedName>
    <definedName name="_xlnm.Print_Area" localSheetId="0">MIR!$A$1:$L$36</definedName>
    <definedName name="_xlnm.Print_Area" localSheetId="2">PROPOSITO!$A$1:$Q$35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8">'ACT 2.1'!$1:$1</definedName>
    <definedName name="_xlnm.Print_Titles" localSheetId="9">'ACT 2.2'!$1:$1</definedName>
    <definedName name="_xlnm.Print_Titles" localSheetId="10">'ACT 2.3'!$1:$1</definedName>
    <definedName name="_xlnm.Print_Titles" localSheetId="11">'ACT 2.4'!$1:$1</definedName>
    <definedName name="_xlnm.Print_Titles" localSheetId="13">'ACT 3.1'!$1:$1</definedName>
    <definedName name="_xlnm.Print_Titles" localSheetId="14">'ACT 3.2'!$1:$1</definedName>
    <definedName name="_xlnm.Print_Titles" localSheetId="16">'ACT 4.1'!$1:$1</definedName>
    <definedName name="_xlnm.Print_Titles" localSheetId="17">'ACT 4.2'!$1:$1</definedName>
    <definedName name="_xlnm.Print_Titles" localSheetId="19">'ACT 5.1'!$1:$1</definedName>
    <definedName name="_xlnm.Print_Titles" localSheetId="3">'COMPONENTE 1'!$1:$1</definedName>
    <definedName name="_xlnm.Print_Titles" localSheetId="7">'COMPONENTE 2'!$1:$1</definedName>
    <definedName name="_xlnm.Print_Titles" localSheetId="12">'COMPONENTE 3'!$1:$1</definedName>
    <definedName name="_xlnm.Print_Titles" localSheetId="15">'COMPONENTE 4'!$1:$1</definedName>
    <definedName name="_xlnm.Print_Titles" localSheetId="18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49" l="1"/>
  <c r="K25" i="149"/>
  <c r="M25" i="149"/>
  <c r="J25" i="148"/>
  <c r="K25" i="148"/>
  <c r="L25" i="148"/>
  <c r="J25" i="188"/>
  <c r="K25" i="188"/>
  <c r="L25" i="188"/>
  <c r="J25" i="71"/>
  <c r="K25" i="71"/>
  <c r="L25" i="71"/>
  <c r="J25" i="48"/>
  <c r="K25" i="48"/>
  <c r="L25" i="48"/>
  <c r="J25" i="162"/>
  <c r="K25" i="162"/>
  <c r="L25" i="162"/>
  <c r="J25" i="65"/>
  <c r="K25" i="65"/>
  <c r="L25" i="65"/>
  <c r="J25" i="45"/>
  <c r="K25" i="45"/>
  <c r="L25" i="45"/>
  <c r="J25" i="155"/>
  <c r="K25" i="155"/>
  <c r="L25" i="155"/>
  <c r="J25" i="154"/>
  <c r="K25" i="154"/>
  <c r="L25" i="154"/>
  <c r="J25" i="153"/>
  <c r="K25" i="153"/>
  <c r="L25" i="153"/>
  <c r="J25" i="60"/>
  <c r="K25" i="60"/>
  <c r="L25" i="60"/>
  <c r="J25" i="39"/>
  <c r="K25" i="39"/>
  <c r="L25" i="39"/>
  <c r="J25" i="187"/>
  <c r="K25" i="187"/>
  <c r="J25" i="186"/>
  <c r="K25" i="186"/>
  <c r="J25" i="41"/>
  <c r="K25" i="41"/>
  <c r="K25" i="40"/>
  <c r="L25" i="40"/>
  <c r="M25" i="40"/>
  <c r="J25" i="40"/>
  <c r="J25" i="43"/>
  <c r="K25" i="43"/>
  <c r="M25" i="43" l="1"/>
  <c r="L25" i="43"/>
  <c r="L25" i="41"/>
  <c r="L25" i="149"/>
  <c r="D17" i="71"/>
  <c r="D17" i="188"/>
  <c r="D17" i="65"/>
  <c r="D17" i="155"/>
  <c r="D17" i="154"/>
  <c r="D17" i="153"/>
  <c r="D17" i="187"/>
  <c r="D17" i="186"/>
  <c r="D17" i="41"/>
  <c r="D17" i="162"/>
  <c r="P16" i="162"/>
  <c r="D12" i="65"/>
  <c r="P16" i="155"/>
  <c r="P16" i="154"/>
  <c r="P16" i="153"/>
  <c r="P16" i="187"/>
  <c r="P16" i="186"/>
  <c r="J25" i="44"/>
  <c r="K25" i="44"/>
  <c r="L25" i="44"/>
  <c r="D12" i="188" l="1"/>
  <c r="D12" i="162"/>
  <c r="D12" i="155"/>
  <c r="D12" i="154"/>
  <c r="D12" i="153"/>
  <c r="D12" i="187"/>
  <c r="D12" i="186"/>
  <c r="M25" i="188"/>
  <c r="N24" i="188"/>
  <c r="N23" i="188"/>
  <c r="P16" i="188"/>
  <c r="F8" i="188"/>
  <c r="P7" i="188"/>
  <c r="K7" i="188"/>
  <c r="J7" i="188"/>
  <c r="B7" i="188"/>
  <c r="A7" i="188"/>
  <c r="L25" i="187"/>
  <c r="N24" i="187"/>
  <c r="N23" i="187"/>
  <c r="F8" i="187"/>
  <c r="P7" i="187"/>
  <c r="K7" i="187"/>
  <c r="J7" i="187"/>
  <c r="B7" i="187"/>
  <c r="A7" i="187"/>
  <c r="M25" i="186"/>
  <c r="L25" i="186"/>
  <c r="N24" i="186"/>
  <c r="N23" i="186"/>
  <c r="F8" i="186"/>
  <c r="P7" i="186"/>
  <c r="K7" i="186"/>
  <c r="J7" i="186"/>
  <c r="B7" i="186"/>
  <c r="A7" i="186"/>
  <c r="N25" i="188" l="1"/>
  <c r="M25" i="162"/>
  <c r="N24" i="162"/>
  <c r="N23" i="162"/>
  <c r="N25" i="162" s="1"/>
  <c r="F8" i="162"/>
  <c r="P7" i="162"/>
  <c r="K7" i="162"/>
  <c r="J7" i="162"/>
  <c r="B7" i="162"/>
  <c r="A7" i="162"/>
  <c r="M25" i="155"/>
  <c r="N24" i="155"/>
  <c r="N23" i="155"/>
  <c r="F8" i="155"/>
  <c r="P7" i="155"/>
  <c r="K7" i="155"/>
  <c r="J7" i="155"/>
  <c r="B7" i="155"/>
  <c r="A7" i="155"/>
  <c r="M25" i="154"/>
  <c r="N24" i="154"/>
  <c r="N23" i="154"/>
  <c r="F8" i="154"/>
  <c r="P7" i="154"/>
  <c r="K7" i="154"/>
  <c r="J7" i="154"/>
  <c r="B7" i="154"/>
  <c r="A7" i="154"/>
  <c r="M25" i="153"/>
  <c r="N24" i="153"/>
  <c r="N23" i="153"/>
  <c r="N25" i="153" s="1"/>
  <c r="F8" i="153"/>
  <c r="P7" i="153"/>
  <c r="K7" i="153"/>
  <c r="J7" i="153"/>
  <c r="B7" i="153"/>
  <c r="A7" i="153"/>
  <c r="N25" i="154" l="1"/>
  <c r="N25" i="155"/>
  <c r="N24" i="41"/>
  <c r="N23" i="41"/>
  <c r="M25" i="39" l="1"/>
  <c r="D17" i="148" l="1"/>
  <c r="D12" i="149"/>
  <c r="P16" i="44" l="1"/>
  <c r="O25" i="39" l="1"/>
  <c r="D17" i="149"/>
  <c r="P16" i="149"/>
  <c r="D12" i="148"/>
  <c r="N24" i="149"/>
  <c r="N23" i="149"/>
  <c r="N25" i="149" s="1"/>
  <c r="F8" i="149"/>
  <c r="P7" i="149"/>
  <c r="K7" i="149"/>
  <c r="J7" i="149"/>
  <c r="B7" i="149"/>
  <c r="A7" i="149"/>
  <c r="M25" i="148"/>
  <c r="N24" i="148"/>
  <c r="N23" i="148"/>
  <c r="N25" i="148" s="1"/>
  <c r="F8" i="148"/>
  <c r="P7" i="148"/>
  <c r="K7" i="148"/>
  <c r="J7" i="148"/>
  <c r="B7" i="148"/>
  <c r="A7" i="148"/>
  <c r="D17" i="43"/>
  <c r="P16" i="43"/>
  <c r="D17" i="40"/>
  <c r="N23" i="40"/>
  <c r="N24" i="40"/>
  <c r="N25" i="40" l="1"/>
  <c r="D17" i="60" l="1"/>
  <c r="N24" i="39" l="1"/>
  <c r="N23" i="39"/>
  <c r="N25" i="39" s="1"/>
  <c r="M25" i="44" l="1"/>
  <c r="N25" i="44"/>
  <c r="P16" i="71" l="1"/>
  <c r="D12" i="71"/>
  <c r="M25" i="71"/>
  <c r="N24" i="71"/>
  <c r="N23" i="71"/>
  <c r="F8" i="71"/>
  <c r="P7" i="71"/>
  <c r="K7" i="71"/>
  <c r="J7" i="71"/>
  <c r="B7" i="71"/>
  <c r="A7" i="71"/>
  <c r="P16" i="65"/>
  <c r="M25" i="65"/>
  <c r="N24" i="65"/>
  <c r="N23" i="65"/>
  <c r="N25" i="65" s="1"/>
  <c r="F8" i="65"/>
  <c r="P7" i="65"/>
  <c r="K7" i="65"/>
  <c r="J7" i="65"/>
  <c r="B7" i="65"/>
  <c r="A7" i="65"/>
  <c r="P16" i="60"/>
  <c r="D12" i="60"/>
  <c r="M25" i="60"/>
  <c r="N24" i="60"/>
  <c r="N23" i="60"/>
  <c r="N25" i="60" s="1"/>
  <c r="F8" i="60"/>
  <c r="P7" i="60"/>
  <c r="K7" i="60"/>
  <c r="J7" i="60"/>
  <c r="B7" i="60"/>
  <c r="A7" i="60"/>
  <c r="M25" i="41"/>
  <c r="P16" i="41"/>
  <c r="D12" i="41"/>
  <c r="N25" i="71" l="1"/>
  <c r="N24" i="48"/>
  <c r="N23" i="48"/>
  <c r="N25" i="48" s="1"/>
  <c r="M25" i="48"/>
  <c r="D17" i="48"/>
  <c r="D12" i="48"/>
  <c r="N24" i="45"/>
  <c r="N23" i="45"/>
  <c r="M25" i="45"/>
  <c r="D17" i="45"/>
  <c r="D12" i="45"/>
  <c r="D17" i="39"/>
  <c r="D12" i="39"/>
  <c r="N25" i="45" l="1"/>
  <c r="D12" i="40"/>
  <c r="N24" i="43"/>
  <c r="N23" i="43"/>
  <c r="N25" i="43" s="1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<sst xmlns="http://schemas.openxmlformats.org/spreadsheetml/2006/main" count="1113" uniqueCount="234">
  <si>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</si>
  <si>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</si>
  <si>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</si>
  <si>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</si>
  <si>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</si>
  <si>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</si>
  <si>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</si>
  <si>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</si>
  <si>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</si>
  <si>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</si>
  <si>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</si>
  <si>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</si>
  <si>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</si>
  <si>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</si>
  <si>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</si>
  <si>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</si>
  <si>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</si>
  <si>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</si>
  <si>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</si>
  <si>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</si>
  <si>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</si>
  <si>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</si>
  <si>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</si>
  <si>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</si>
  <si>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</si>
  <si>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</si>
  <si>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</si>
  <si>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</si>
  <si>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</si>
  <si>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</si>
  <si>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</si>
  <si>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</si>
  <si>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</si>
  <si>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</si>
  <si>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</si>
  <si>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</si>
  <si>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</si>
  <si>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</si>
  <si>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</si>
  <si>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</si>
  <si>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</si>
  <si>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2.1</t>
  </si>
  <si>
    <t>Actividad 2.2</t>
  </si>
  <si>
    <t>Actividad 3.1</t>
  </si>
  <si>
    <t>Actividad 4.1</t>
  </si>
  <si>
    <t>COMPONENTE 3</t>
  </si>
  <si>
    <t>COMPONENTE 4</t>
  </si>
  <si>
    <t>Eficacia</t>
  </si>
  <si>
    <t>Porcentaje</t>
  </si>
  <si>
    <t>NA</t>
  </si>
  <si>
    <t>Ascendente</t>
  </si>
  <si>
    <t>Estrategico</t>
  </si>
  <si>
    <t>Metas</t>
  </si>
  <si>
    <t>Acumulable</t>
  </si>
  <si>
    <t>Gestión</t>
  </si>
  <si>
    <t xml:space="preserve">Porcentaje   </t>
  </si>
  <si>
    <t xml:space="preserve">Porcentaje  </t>
  </si>
  <si>
    <t>Actividad 5.1</t>
  </si>
  <si>
    <t>Propósito = Programa P.</t>
  </si>
  <si>
    <t>Componente 1 = Subprograma</t>
  </si>
  <si>
    <t>Componente 2 = Subprograma</t>
  </si>
  <si>
    <t>Componente 3 = Subprograma</t>
  </si>
  <si>
    <t>Componente 5 = Subprograma</t>
  </si>
  <si>
    <t>Componente 4 = Subprograma</t>
  </si>
  <si>
    <t>COMPONENTE 5</t>
  </si>
  <si>
    <t>Objetivo estratégico del fondo federal</t>
  </si>
  <si>
    <t>FORTALECIMIENTO DEL DESEMPEÑO EN MATERIA DE SEGURIDAD PÚBLICA</t>
  </si>
  <si>
    <t>Tasa de variación mensual de incidentes delictivos atendidos.</t>
  </si>
  <si>
    <t>Comparativo mensual de incidencia delictiva año actual contra anterior.</t>
  </si>
  <si>
    <t>Los policías del municipio de Guaymas cuentan con la capacitación y equipamiento de acorde a las necesidades de la ciudad.</t>
  </si>
  <si>
    <t>El desempeño policial se evalúa de acuerdo a los estándares establecidos.</t>
  </si>
  <si>
    <t>Mide la variación mensual del año actual contra el año anterior de los incidentes delictivos atendidos.</t>
  </si>
  <si>
    <t>Mensual</t>
  </si>
  <si>
    <t xml:space="preserve">Tasa de variación </t>
  </si>
  <si>
    <t xml:space="preserve">Porcentaje </t>
  </si>
  <si>
    <t>Actividad 2.3</t>
  </si>
  <si>
    <t>Actividad 2.4</t>
  </si>
  <si>
    <t>Actividad 3.2</t>
  </si>
  <si>
    <t>1</t>
  </si>
  <si>
    <t>Seguridad y protección para todos los ciudadanos</t>
  </si>
  <si>
    <t>11</t>
  </si>
  <si>
    <t>Jefatura de Policía Preventiva y Tránsito Municipal</t>
  </si>
  <si>
    <t>Servicios con terceros subcontratados.</t>
  </si>
  <si>
    <t>Actividad 1.2</t>
  </si>
  <si>
    <t>Actividad 1.3</t>
  </si>
  <si>
    <t>Actividad 4.2</t>
  </si>
  <si>
    <t>Informe trimestral sobre movimientos en cuentas bancarias productivas específicas, el ejercicio, destino y resultados obtenidos de los recursos de FORTASEG.</t>
  </si>
  <si>
    <t>Equipamiento de cómputo adquirido.</t>
  </si>
  <si>
    <t>Equipos de radiocomunicación adquiridos.</t>
  </si>
  <si>
    <t>Porcentaje de cumplimiento de adquisición de uniformes para elementos policiacos.</t>
  </si>
  <si>
    <t>Porcentaje de cumplimiento de adquisición de unidades motrices para elementos policiacos.</t>
  </si>
  <si>
    <t>Porcentaje de cumplimiento de adquisición de equipamiento de cómputo.</t>
  </si>
  <si>
    <t>Porcentaje de cumplimiento de adquisición de equipos de radiocomunicación.</t>
  </si>
  <si>
    <t>Trimestral</t>
  </si>
  <si>
    <t>Número de incidentes delictivos atendidos mes 2020</t>
  </si>
  <si>
    <t>Porcentaje de elementos policiacos con algún proceso de profesionalización o capacitación realizado.</t>
  </si>
  <si>
    <t>Porcentaje de la población que participa en la prevención del delito.</t>
  </si>
  <si>
    <t>Porcentaje de elementos policiacos beneficiados con equipamiento e infraestructura.</t>
  </si>
  <si>
    <t>Se cuenta con proveedores (terceros) para llevar a cabo los servicios requeridos.</t>
  </si>
  <si>
    <t>Los elementos policiacos reciben procesos de profesionalización o certificación de acuerdo a los estandares establecidos.</t>
  </si>
  <si>
    <t>Los elementos policiacos reciben los distintos procesos de formación continua establecidos.</t>
  </si>
  <si>
    <t>Loe elementos policiacos reciben el equipamiento de defensa necesario según las necesidades.</t>
  </si>
  <si>
    <t>Los proveedores de insumos cuentan con todos los requerimientos para uniformar de la manera establecida a los elementos policiacos.</t>
  </si>
  <si>
    <t>Los elementos policiacos reciben unidades motrices que cumplen los requerimientos para llevar a cabo sus labores.</t>
  </si>
  <si>
    <t>Los recursos recibidos se logran destinar para el equipamiento e infraestructura según lo estipulado.</t>
  </si>
  <si>
    <t>Mide el porcentaje de elementos policiacos que hayan realizado algún proceso de profesionalización o capacitación.</t>
  </si>
  <si>
    <t>Incidente delictivo</t>
  </si>
  <si>
    <t>Elementos policiacos existentes.</t>
  </si>
  <si>
    <t>Elemento policiaco</t>
  </si>
  <si>
    <t>(Elementos policiacos con proceso de profesionalización o capacitación/Elementos policiacos existentes)*100</t>
  </si>
  <si>
    <t>Elementos policiacos con proceso de profesionalización o capacitación.</t>
  </si>
  <si>
    <t>Evaluación</t>
  </si>
  <si>
    <t>Evaluaciones a elementos policiacos en activo realizadas.</t>
  </si>
  <si>
    <t>Evaluaciones a elementos policiacos en activo programadas a realizar.</t>
  </si>
  <si>
    <t>Procesos de formación a elementos policiacos realizados.</t>
  </si>
  <si>
    <t>Porcentaje de cumplimiento de realización de procesos de formación a elementos policiacos.</t>
  </si>
  <si>
    <t>Mide el porcentaje de cumplimiento de realización de procesos de formación a elementos policiacos.</t>
  </si>
  <si>
    <t>(Procesos de formación a elementos policiacos realizados/Procesos de formación a elementos policiacos programados a realizar)*100</t>
  </si>
  <si>
    <t>Procesos de formación a elementos policiacos programados a realzar.</t>
  </si>
  <si>
    <t>Porcentaje de cumplimiento de subcontratación de servicios con terceros.</t>
  </si>
  <si>
    <t>Mide el porcentaje de cumplimiento de subcontratación de servicios con terceros.</t>
  </si>
  <si>
    <t>(Servicios con terceros subcontratados/Servicios con terceros programados a subcontratar)*100</t>
  </si>
  <si>
    <t>Servicios con terceros programados a subcontratar.</t>
  </si>
  <si>
    <t>IDENTIFICACIÓN DEL FONDO FEDERAL</t>
  </si>
  <si>
    <t>Mide el porcentaje de elementos policiacos beneficiados con equipamiento e infraestructura.</t>
  </si>
  <si>
    <t>(Elementos policiacos beneficiados con equipamiento e infraestructura/Elementos policiacos existentes)*100</t>
  </si>
  <si>
    <t>Elementos policiacos beneficiados con equipamiento e infraestructura.</t>
  </si>
  <si>
    <t>Mide el porcentaje de cumplimiento de adquisición de uniformes para elementos policiacos.</t>
  </si>
  <si>
    <t>(Uniformes adquiridos/Uniformes programados a adquirir)*100</t>
  </si>
  <si>
    <t>Uniformes adquiridos.</t>
  </si>
  <si>
    <t>Uniformes programados a adquirir,</t>
  </si>
  <si>
    <t>(Equipamiento de defensa adquirida/Equipamiento de defensa programada a adquirir)*100</t>
  </si>
  <si>
    <t>Mide el porcentaje de cumplimiento de adquisición de equipamiento de defensa para elementos policiacos.</t>
  </si>
  <si>
    <t>Equipamiento de defensa adquirido.</t>
  </si>
  <si>
    <t>Equipamiento de defensa programado a adquirir.</t>
  </si>
  <si>
    <t>Equipamiento de defensa</t>
  </si>
  <si>
    <t>Mide el porcentaje de cumplimiento de adquisición de unidades motrices para elementos policiacos.</t>
  </si>
  <si>
    <t>(Unidades motrices adquiridas/Unidades motrices programadas a adquirir)*100</t>
  </si>
  <si>
    <t>Unidades motrices adquiridas.</t>
  </si>
  <si>
    <t>Unidades motrices programadas a adquirir.</t>
  </si>
  <si>
    <t>(Obras de infraestructura realizadas/Obras de infraestructura programadas a realizar)*100</t>
  </si>
  <si>
    <t>Mide el porcentaje de cumplimiento de realización de obras de infraestructura en instituciones de Seguridad Pública.</t>
  </si>
  <si>
    <t>Obras de infraestructura realizadas.</t>
  </si>
  <si>
    <t>Obras de infraestructura programadas a realizar.</t>
  </si>
  <si>
    <t>Mide el porcentaje de la población del municipio que participa en eventos de prevención del delito.</t>
  </si>
  <si>
    <t>(Población participante en eventos de prevención del delito/Población total del municipio de Guaymas)*100</t>
  </si>
  <si>
    <t>Población participante en eventos de prevención del delito.</t>
  </si>
  <si>
    <t>Población total del municipio de Guaymas.</t>
  </si>
  <si>
    <t>Proyectos de prevención de violencia realizados.</t>
  </si>
  <si>
    <t>La población participa en eventos organizados por el gobierno para prevención del delito.</t>
  </si>
  <si>
    <t>Porcentaje de cumplimiento de realización de proyectos de prevención de violencia.</t>
  </si>
  <si>
    <t>Mide el porcentaje de cumplimiento de realización de proyectos de prevención de violencia.</t>
  </si>
  <si>
    <t>(Proyectos de prevención de violencia realizados/Proyectos de prevención de violencia programados a realizar)*100</t>
  </si>
  <si>
    <t>Proyectos de prevención de violencia programados a realizar.</t>
  </si>
  <si>
    <t>Mide el porcentaje de cumplimiento de seguimiento y evaluación a proyectos de prevención de violencia.</t>
  </si>
  <si>
    <t>(Proyectos de prevención de violencia con seguimiento y evaluación/Proyectos de prevención de violencia programados a seguir y evaluar)*100</t>
  </si>
  <si>
    <t>Proyectos de prevención de violencia con seguimiento y evaluación.</t>
  </si>
  <si>
    <t>Proyectos de prevención de violencia programados a seguir y evaluar.</t>
  </si>
  <si>
    <t>Mide el porcentaje de personal de Seguridad Pública beneficiado con mejoras en ecnología dentro de sus funciones.</t>
  </si>
  <si>
    <t>(Personal beneficiado con mejoras en tecnología/Personal existente)*100</t>
  </si>
  <si>
    <t>Personal beneficiado con mejoras en tecnología.</t>
  </si>
  <si>
    <t>Personal existente.</t>
  </si>
  <si>
    <t>Mide el porcentaje de cumplimiento de adquisición de equipamiento de cómputo.</t>
  </si>
  <si>
    <t>(Equipamiento de cómputo adquirido/Equipamiento de cómputo programado a adquirir)*100</t>
  </si>
  <si>
    <t>Equipamiento de cómputo programado a adquirir.</t>
  </si>
  <si>
    <t>Mide el porcentaje de cumplimiento de adquisición de equipos de radiocomunicación.</t>
  </si>
  <si>
    <t>(Equipos de radiocomunicación adquiridos/Equipos de radiocomunicación programados a adquirir)*100</t>
  </si>
  <si>
    <t>Equipos de radiocomunicación programados a adquirir.</t>
  </si>
  <si>
    <t>Equipamiento de cómputo</t>
  </si>
  <si>
    <t>Equipo de radiocomunicación</t>
  </si>
  <si>
    <t>Porcentaje de elementos policiacos beneficiados con programas de mejora de condiciones laborales.</t>
  </si>
  <si>
    <t>Mide el porcentaje de elementos policiacos beneficiados con programas de mejora de condiciones laborales.</t>
  </si>
  <si>
    <t>(Elementos policiacos beneficiados con programas de mejora de condiciones laborales/Elementos policiacos existentes)*100</t>
  </si>
  <si>
    <t>Elementos policiacos beneficiados con programas de mejora de condiciones laborales.</t>
  </si>
  <si>
    <t>Mide el porcentaje de cumplimiento de realización de programas de mejora de condiciones laborales.</t>
  </si>
  <si>
    <t>Porcentaje de cumplimiento de realización de programas de mejoras de condiciones laborales.</t>
  </si>
  <si>
    <t>(Programas de mejoras de condiciones laborales realizados/Programas de mejoras de condiciones laborales programados a realizar)*100</t>
  </si>
  <si>
    <t>Programas de mejoras de condiciones laborales realizados.</t>
  </si>
  <si>
    <t>Programas de mejoras de condiciones laborales programados a realizar.</t>
  </si>
  <si>
    <t>Programa</t>
  </si>
  <si>
    <t>Las condiciones sanitarias permiten realizar eventos multitudinarios.</t>
  </si>
  <si>
    <t>El proveedor de tecnología cuenta con las características requeridas en los productos para que los cuerpos policiacos cumplan sus funciones.</t>
  </si>
  <si>
    <t>El equipo requerido cumple con las características para formar parte del Sistema Nacional de Información.</t>
  </si>
  <si>
    <t>El equipo requerido cumple con las características para formar parte de la Red Nacional de Radiocomunicación.</t>
  </si>
  <si>
    <t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t>
  </si>
  <si>
    <t>N/A</t>
  </si>
  <si>
    <t>Evaluación a elementos policiacos en activo.</t>
  </si>
  <si>
    <t>Realización de procesos de formación a elementos policiacos.</t>
  </si>
  <si>
    <t>Subcontratación de servicios con terceros.</t>
  </si>
  <si>
    <t>Adquisición de uniformes para elementos policiacos.</t>
  </si>
  <si>
    <t>Adquisición de equipamiento de defensa para elementos policiacos.</t>
  </si>
  <si>
    <t>Adquisición de unidades motrices para elementos policiacos.</t>
  </si>
  <si>
    <t>Participación ciudadana en la prevención del delito llevada a cabo.</t>
  </si>
  <si>
    <t>Condiciones laborales de los elementos policiacos mejoradas.</t>
  </si>
  <si>
    <t>Realización de proyectos de prevención de violencia.</t>
  </si>
  <si>
    <t>Evaluación y seguimiento a proyectos de prevención de violencia.</t>
  </si>
  <si>
    <t>Adquisición de equipamiento de cómputo.</t>
  </si>
  <si>
    <t>Adquisición de equipos de radiocomunicación.</t>
  </si>
  <si>
    <t>Realización de programas de mejoras de condiciones laborales.</t>
  </si>
  <si>
    <t>Porcentaje de cumplimiento de las actividades programadas a realizar con recursos de FORTASEG 2021.</t>
  </si>
  <si>
    <t>Porcentaje de cumplimiento de evaluación a elementos policiacos en activo.</t>
  </si>
  <si>
    <t>Porcentaje de cumplimiento de adquisición de equipamiento de defensa para elementos policiacos.</t>
  </si>
  <si>
    <t>Porcentaje de cumplimiento de evaluación y seguimiento a proyectos de prevención de violencia.</t>
  </si>
  <si>
    <t>Corporaciones de seguridad pública profesionalizadas y capacitadas.</t>
  </si>
  <si>
    <t>Corporaciones de seguridad pública equipadas y con infraestructura moderna y suficiente.</t>
  </si>
  <si>
    <t>Contribuir a disminuir el índice delictivo en el municipio de Guaymas por el suficiente desempeño de las y los policías en materia de seguridad pública.</t>
  </si>
  <si>
    <t>Fortalecer al municipio en materia de seguridad pública mediante la profesionalización, certificación y equipamiento de los elementos policiales, fortalecimiento tecnológico, de equipo e infraestructura, así como prevención social de la violencia y la delincuencia.</t>
  </si>
  <si>
    <t>Tecnología para seguridad pública modernizada y eficiente.</t>
  </si>
  <si>
    <t>Porcentaje de personal de seguridad pública beneficiado con mejoras en tecnología dentro de sus funciones.</t>
  </si>
  <si>
    <t>Los recursos recibidos se logran destinar para mejorar las condiciones laborales de los elementos policiacos.</t>
  </si>
  <si>
    <t>Las condiciones sanitarias permiten realizar programas de mejora de las condiciones laborales de los elementos policiacos.</t>
  </si>
  <si>
    <t>(Número de incidentes delictivos atendidos mes 2020/Número de incidentes delictivos atendidos mes 2021)-1*100</t>
  </si>
  <si>
    <t>Mide el porcentaje de cumplimiento de las actividades programadas a realizar con recursos de FORTASEG 2021.</t>
  </si>
  <si>
    <t>(Actividades con recursos de FORTASEG 2021 realizadas/Actividades con recursos de FORTASEG 2021 programadas a realizar)*100</t>
  </si>
  <si>
    <t>Actividad</t>
  </si>
  <si>
    <t>Mide el porcentaje de cumplimiento de evaluación a elementos policiacos en activo.</t>
  </si>
  <si>
    <t>(Evaluaciones a elementos policiacos en activo realizadas/Evaluaciones a elementos policiacos en activo programadas a realizar)*100</t>
  </si>
  <si>
    <t>Proceso</t>
  </si>
  <si>
    <t>Servicio</t>
  </si>
  <si>
    <t>Uniforme</t>
  </si>
  <si>
    <t>Obra</t>
  </si>
  <si>
    <t>Persona</t>
  </si>
  <si>
    <t>Proyecto</t>
  </si>
  <si>
    <t>Unidad motriz</t>
  </si>
  <si>
    <t>Realización de obras de infraestructura en instituciones de seguridad pública.</t>
  </si>
  <si>
    <t>Porcentaje de cumplimiento de realización de obras de infraestructura en instituciones de seguridad pública.</t>
  </si>
  <si>
    <t>Se realizan obras de infraestructura dentro de las instituciones de seguridad pública que mejoran el desempeño de las corporaciones.</t>
  </si>
  <si>
    <t>La capacidad de las instituciones de seguridad pública permite dar seguimiento y evaluar los proyectos.</t>
  </si>
  <si>
    <t>Número de incidentes delictivos atendidos mes 2021</t>
  </si>
  <si>
    <t>Actividades con recursos de FORTASEG 2021 realizadas.</t>
  </si>
  <si>
    <t>Actividades con recursos de FORTASEG 2021 programadas a realizar.</t>
  </si>
  <si>
    <t>MATRIZ DE INDICADORES PARA RESULTADOS - EJERCICCIO 2021</t>
  </si>
  <si>
    <t>Nombre del Fondo (Programa presupuestario)</t>
  </si>
  <si>
    <t>FICHA TÉCNICA DE INDICADOR -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</si>
</sst>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49" fontId="6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6" fillId="0" borderId="2" xfId="1" applyNumberFormat="1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4" fontId="3" fillId="8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wrapText="1"/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  <protection locked="0" hidden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locked="0" hidden="1"/>
    </xf>
    <xf numFmtId="0" fontId="6" fillId="2" borderId="2" xfId="0" applyFont="1" applyFill="1" applyBorder="1" applyAlignment="1" applyProtection="1">
      <alignment horizontal="left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tabSelected="1" zoomScale="60" zoomScaleNormal="60" workbookViewId="0">
      <selection activeCell="B10" sqref="B10"/>
    </sheetView>
  </sheetViews>
  <sheetFormatPr baseColWidth="10" defaultColWidth="11.453125" defaultRowHeight="13"/>
  <cols>
    <col min="1" max="1" width="21.54296875" style="2" customWidth="1"/>
    <col min="2" max="2" width="72.453125" style="2" customWidth="1"/>
    <col min="3" max="3" width="6.81640625" style="2" customWidth="1"/>
    <col min="4" max="4" width="8.1796875" style="2" customWidth="1"/>
    <col min="5" max="5" width="11.269531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60.81640625" style="2" customWidth="1"/>
    <col min="12" max="12" width="60.54296875" style="2" customWidth="1"/>
    <col min="13" max="16384" width="11.453125" style="2"/>
  </cols>
  <sheetData>
    <row r="1" spans="1:12" ht="60" customHeight="1">
      <c r="A1" s="103" t="s">
        <v>231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2" s="4" customFormat="1" ht="38.25" customHeight="1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s="4" customFormat="1" ht="34.5" customHeight="1">
      <c r="A3" s="79" t="s">
        <v>1</v>
      </c>
      <c r="B3" s="82" t="s">
        <v>232</v>
      </c>
      <c r="C3" s="83"/>
      <c r="D3" s="84"/>
      <c r="E3" s="109" t="s">
        <v>10</v>
      </c>
      <c r="F3" s="110"/>
      <c r="G3" s="110"/>
      <c r="H3" s="110"/>
      <c r="I3" s="111"/>
      <c r="J3" s="109" t="s">
        <v>9</v>
      </c>
      <c r="K3" s="110"/>
      <c r="L3" s="111"/>
    </row>
    <row r="4" spans="1:12" s="4" customFormat="1" ht="32.25" customHeight="1">
      <c r="A4" s="81"/>
      <c r="B4" s="88"/>
      <c r="C4" s="89"/>
      <c r="D4" s="90"/>
      <c r="E4" s="21" t="s">
        <v>3</v>
      </c>
      <c r="F4" s="109" t="s">
        <v>2</v>
      </c>
      <c r="G4" s="110"/>
      <c r="H4" s="110"/>
      <c r="I4" s="111"/>
      <c r="J4" s="21" t="s">
        <v>1</v>
      </c>
      <c r="K4" s="109" t="s">
        <v>2</v>
      </c>
      <c r="L4" s="111"/>
    </row>
    <row r="5" spans="1:12" s="46" customFormat="1" ht="65.25" customHeight="1">
      <c r="A5" s="75" t="s">
        <v>185</v>
      </c>
      <c r="B5" s="97" t="s">
        <v>66</v>
      </c>
      <c r="C5" s="98"/>
      <c r="D5" s="99"/>
      <c r="E5" s="43" t="s">
        <v>78</v>
      </c>
      <c r="F5" s="100" t="s">
        <v>79</v>
      </c>
      <c r="G5" s="100"/>
      <c r="H5" s="100"/>
      <c r="I5" s="100"/>
      <c r="J5" s="42" t="s">
        <v>80</v>
      </c>
      <c r="K5" s="100" t="s">
        <v>81</v>
      </c>
      <c r="L5" s="100"/>
    </row>
    <row r="6" spans="1:12" s="4" customFormat="1" ht="50.25" customHeight="1">
      <c r="A6" s="112" t="s">
        <v>65</v>
      </c>
      <c r="B6" s="112"/>
      <c r="C6" s="101" t="s">
        <v>184</v>
      </c>
      <c r="D6" s="101"/>
      <c r="E6" s="101"/>
      <c r="F6" s="101"/>
      <c r="G6" s="101"/>
      <c r="H6" s="101"/>
      <c r="I6" s="101"/>
      <c r="J6" s="101"/>
      <c r="K6" s="101"/>
      <c r="L6" s="102"/>
    </row>
    <row r="7" spans="1:12" s="4" customFormat="1" ht="16.5" customHeight="1">
      <c r="A7" s="79" t="s">
        <v>4</v>
      </c>
      <c r="B7" s="79" t="s">
        <v>5</v>
      </c>
      <c r="C7" s="82" t="s">
        <v>6</v>
      </c>
      <c r="D7" s="83"/>
      <c r="E7" s="83"/>
      <c r="F7" s="83"/>
      <c r="G7" s="83"/>
      <c r="H7" s="83"/>
      <c r="I7" s="83"/>
      <c r="J7" s="84"/>
      <c r="K7" s="79" t="s">
        <v>35</v>
      </c>
      <c r="L7" s="79" t="s">
        <v>36</v>
      </c>
    </row>
    <row r="8" spans="1:12" s="4" customFormat="1" ht="19.5" customHeight="1">
      <c r="A8" s="80"/>
      <c r="B8" s="80"/>
      <c r="C8" s="85"/>
      <c r="D8" s="86"/>
      <c r="E8" s="86"/>
      <c r="F8" s="86"/>
      <c r="G8" s="86"/>
      <c r="H8" s="86"/>
      <c r="I8" s="86"/>
      <c r="J8" s="87"/>
      <c r="K8" s="80"/>
      <c r="L8" s="80"/>
    </row>
    <row r="9" spans="1:12" s="4" customFormat="1" ht="26.25" customHeight="1">
      <c r="A9" s="81"/>
      <c r="B9" s="81"/>
      <c r="C9" s="88"/>
      <c r="D9" s="89"/>
      <c r="E9" s="89"/>
      <c r="F9" s="89"/>
      <c r="G9" s="89"/>
      <c r="H9" s="89"/>
      <c r="I9" s="89"/>
      <c r="J9" s="90"/>
      <c r="K9" s="81"/>
      <c r="L9" s="81"/>
    </row>
    <row r="10" spans="1:12" s="53" customFormat="1" ht="115.5" customHeight="1">
      <c r="A10" s="65" t="s">
        <v>8</v>
      </c>
      <c r="B10" s="62" t="s">
        <v>205</v>
      </c>
      <c r="C10" s="115" t="s">
        <v>67</v>
      </c>
      <c r="D10" s="116"/>
      <c r="E10" s="116"/>
      <c r="F10" s="116"/>
      <c r="G10" s="116"/>
      <c r="H10" s="116"/>
      <c r="I10" s="116"/>
      <c r="J10" s="117"/>
      <c r="K10" s="62" t="s">
        <v>68</v>
      </c>
      <c r="L10" s="62" t="s">
        <v>69</v>
      </c>
    </row>
    <row r="11" spans="1:12" s="53" customFormat="1" ht="113.25" customHeight="1">
      <c r="A11" s="66" t="s">
        <v>58</v>
      </c>
      <c r="B11" s="63" t="s">
        <v>206</v>
      </c>
      <c r="C11" s="118" t="s">
        <v>199</v>
      </c>
      <c r="D11" s="118"/>
      <c r="E11" s="118"/>
      <c r="F11" s="118"/>
      <c r="G11" s="118"/>
      <c r="H11" s="118"/>
      <c r="I11" s="118"/>
      <c r="J11" s="118"/>
      <c r="K11" s="64" t="s">
        <v>86</v>
      </c>
      <c r="L11" s="67" t="s">
        <v>70</v>
      </c>
    </row>
    <row r="12" spans="1:12" s="53" customFormat="1" ht="91.5" customHeight="1">
      <c r="A12" s="44" t="s">
        <v>59</v>
      </c>
      <c r="B12" s="45" t="s">
        <v>203</v>
      </c>
      <c r="C12" s="114" t="s">
        <v>95</v>
      </c>
      <c r="D12" s="114"/>
      <c r="E12" s="114"/>
      <c r="F12" s="114"/>
      <c r="G12" s="114"/>
      <c r="H12" s="114"/>
      <c r="I12" s="114"/>
      <c r="J12" s="114"/>
      <c r="K12" s="60" t="s">
        <v>86</v>
      </c>
      <c r="L12" s="61" t="s">
        <v>99</v>
      </c>
    </row>
    <row r="13" spans="1:12" s="4" customFormat="1" ht="81.75" customHeight="1">
      <c r="A13" s="49" t="s">
        <v>40</v>
      </c>
      <c r="B13" s="47" t="s">
        <v>186</v>
      </c>
      <c r="C13" s="94" t="s">
        <v>200</v>
      </c>
      <c r="D13" s="95"/>
      <c r="E13" s="95"/>
      <c r="F13" s="95"/>
      <c r="G13" s="95"/>
      <c r="H13" s="95"/>
      <c r="I13" s="95"/>
      <c r="J13" s="96"/>
      <c r="K13" s="54" t="s">
        <v>86</v>
      </c>
      <c r="L13" s="55" t="s">
        <v>70</v>
      </c>
    </row>
    <row r="14" spans="1:12" s="4" customFormat="1" ht="86.25" customHeight="1">
      <c r="A14" s="49" t="s">
        <v>83</v>
      </c>
      <c r="B14" s="69" t="s">
        <v>187</v>
      </c>
      <c r="C14" s="94" t="s">
        <v>115</v>
      </c>
      <c r="D14" s="95"/>
      <c r="E14" s="95"/>
      <c r="F14" s="95"/>
      <c r="G14" s="95"/>
      <c r="H14" s="95"/>
      <c r="I14" s="95"/>
      <c r="J14" s="96"/>
      <c r="K14" s="54" t="s">
        <v>86</v>
      </c>
      <c r="L14" s="55" t="s">
        <v>100</v>
      </c>
    </row>
    <row r="15" spans="1:12" s="4" customFormat="1" ht="93.75" customHeight="1">
      <c r="A15" s="49" t="s">
        <v>84</v>
      </c>
      <c r="B15" s="69" t="s">
        <v>188</v>
      </c>
      <c r="C15" s="94" t="s">
        <v>119</v>
      </c>
      <c r="D15" s="95"/>
      <c r="E15" s="95"/>
      <c r="F15" s="95"/>
      <c r="G15" s="95"/>
      <c r="H15" s="95"/>
      <c r="I15" s="95"/>
      <c r="J15" s="96"/>
      <c r="K15" s="54" t="s">
        <v>86</v>
      </c>
      <c r="L15" s="55" t="s">
        <v>98</v>
      </c>
    </row>
    <row r="16" spans="1:12" s="4" customFormat="1" ht="94.5" customHeight="1">
      <c r="A16" s="44" t="s">
        <v>60</v>
      </c>
      <c r="B16" s="48" t="s">
        <v>204</v>
      </c>
      <c r="C16" s="114" t="s">
        <v>97</v>
      </c>
      <c r="D16" s="114"/>
      <c r="E16" s="114"/>
      <c r="F16" s="114"/>
      <c r="G16" s="114"/>
      <c r="H16" s="114"/>
      <c r="I16" s="114"/>
      <c r="J16" s="114"/>
      <c r="K16" s="60" t="s">
        <v>86</v>
      </c>
      <c r="L16" s="61" t="s">
        <v>104</v>
      </c>
    </row>
    <row r="17" spans="1:12" s="4" customFormat="1" ht="87" customHeight="1">
      <c r="A17" s="49" t="s">
        <v>41</v>
      </c>
      <c r="B17" s="52" t="s">
        <v>189</v>
      </c>
      <c r="C17" s="94" t="s">
        <v>89</v>
      </c>
      <c r="D17" s="95"/>
      <c r="E17" s="95"/>
      <c r="F17" s="95"/>
      <c r="G17" s="95"/>
      <c r="H17" s="95"/>
      <c r="I17" s="95"/>
      <c r="J17" s="96"/>
      <c r="K17" s="54" t="s">
        <v>86</v>
      </c>
      <c r="L17" s="55" t="s">
        <v>102</v>
      </c>
    </row>
    <row r="18" spans="1:12" s="4" customFormat="1" ht="87" customHeight="1">
      <c r="A18" s="49" t="s">
        <v>42</v>
      </c>
      <c r="B18" s="69" t="s">
        <v>190</v>
      </c>
      <c r="C18" s="94" t="s">
        <v>201</v>
      </c>
      <c r="D18" s="95"/>
      <c r="E18" s="95"/>
      <c r="F18" s="95"/>
      <c r="G18" s="95"/>
      <c r="H18" s="95"/>
      <c r="I18" s="95"/>
      <c r="J18" s="96"/>
      <c r="K18" s="54" t="s">
        <v>86</v>
      </c>
      <c r="L18" s="55" t="s">
        <v>101</v>
      </c>
    </row>
    <row r="19" spans="1:12" s="4" customFormat="1" ht="87" customHeight="1">
      <c r="A19" s="49" t="s">
        <v>75</v>
      </c>
      <c r="B19" s="69" t="s">
        <v>191</v>
      </c>
      <c r="C19" s="94" t="s">
        <v>90</v>
      </c>
      <c r="D19" s="95"/>
      <c r="E19" s="95"/>
      <c r="F19" s="95"/>
      <c r="G19" s="95"/>
      <c r="H19" s="95"/>
      <c r="I19" s="95"/>
      <c r="J19" s="96"/>
      <c r="K19" s="54" t="s">
        <v>86</v>
      </c>
      <c r="L19" s="55" t="s">
        <v>103</v>
      </c>
    </row>
    <row r="20" spans="1:12" s="4" customFormat="1" ht="87" customHeight="1">
      <c r="A20" s="49" t="s">
        <v>76</v>
      </c>
      <c r="B20" s="69" t="s">
        <v>224</v>
      </c>
      <c r="C20" s="94" t="s">
        <v>225</v>
      </c>
      <c r="D20" s="95"/>
      <c r="E20" s="95"/>
      <c r="F20" s="95"/>
      <c r="G20" s="95"/>
      <c r="H20" s="95"/>
      <c r="I20" s="95"/>
      <c r="J20" s="96"/>
      <c r="K20" s="54" t="s">
        <v>86</v>
      </c>
      <c r="L20" s="55" t="s">
        <v>226</v>
      </c>
    </row>
    <row r="21" spans="1:12" s="4" customFormat="1" ht="90.75" customHeight="1">
      <c r="A21" s="44" t="s">
        <v>61</v>
      </c>
      <c r="B21" s="48" t="s">
        <v>192</v>
      </c>
      <c r="C21" s="91" t="s">
        <v>96</v>
      </c>
      <c r="D21" s="92"/>
      <c r="E21" s="92"/>
      <c r="F21" s="92"/>
      <c r="G21" s="92"/>
      <c r="H21" s="92"/>
      <c r="I21" s="92"/>
      <c r="J21" s="93"/>
      <c r="K21" s="60" t="s">
        <v>86</v>
      </c>
      <c r="L21" s="61" t="s">
        <v>149</v>
      </c>
    </row>
    <row r="22" spans="1:12" s="4" customFormat="1" ht="90" customHeight="1">
      <c r="A22" s="49" t="s">
        <v>43</v>
      </c>
      <c r="B22" s="52" t="s">
        <v>194</v>
      </c>
      <c r="C22" s="94" t="s">
        <v>150</v>
      </c>
      <c r="D22" s="95"/>
      <c r="E22" s="95"/>
      <c r="F22" s="95"/>
      <c r="G22" s="95"/>
      <c r="H22" s="95"/>
      <c r="I22" s="95"/>
      <c r="J22" s="96"/>
      <c r="K22" s="54" t="s">
        <v>86</v>
      </c>
      <c r="L22" s="55" t="s">
        <v>180</v>
      </c>
    </row>
    <row r="23" spans="1:12" s="4" customFormat="1" ht="88.5" customHeight="1">
      <c r="A23" s="49" t="s">
        <v>77</v>
      </c>
      <c r="B23" s="69" t="s">
        <v>195</v>
      </c>
      <c r="C23" s="94" t="s">
        <v>202</v>
      </c>
      <c r="D23" s="95"/>
      <c r="E23" s="95"/>
      <c r="F23" s="95"/>
      <c r="G23" s="95"/>
      <c r="H23" s="95"/>
      <c r="I23" s="95"/>
      <c r="J23" s="96"/>
      <c r="K23" s="54" t="s">
        <v>86</v>
      </c>
      <c r="L23" s="55" t="s">
        <v>227</v>
      </c>
    </row>
    <row r="24" spans="1:12" s="4" customFormat="1" ht="83.25" customHeight="1">
      <c r="A24" s="44" t="s">
        <v>63</v>
      </c>
      <c r="B24" s="45" t="s">
        <v>207</v>
      </c>
      <c r="C24" s="91" t="s">
        <v>208</v>
      </c>
      <c r="D24" s="92"/>
      <c r="E24" s="92"/>
      <c r="F24" s="92"/>
      <c r="G24" s="92"/>
      <c r="H24" s="92"/>
      <c r="I24" s="92"/>
      <c r="J24" s="93"/>
      <c r="K24" s="60" t="s">
        <v>86</v>
      </c>
      <c r="L24" s="61" t="s">
        <v>181</v>
      </c>
    </row>
    <row r="25" spans="1:12" s="4" customFormat="1" ht="91.5" customHeight="1">
      <c r="A25" s="49" t="s">
        <v>44</v>
      </c>
      <c r="B25" s="47" t="s">
        <v>196</v>
      </c>
      <c r="C25" s="94" t="s">
        <v>91</v>
      </c>
      <c r="D25" s="95"/>
      <c r="E25" s="95"/>
      <c r="F25" s="95"/>
      <c r="G25" s="95"/>
      <c r="H25" s="95"/>
      <c r="I25" s="95"/>
      <c r="J25" s="96"/>
      <c r="K25" s="54" t="s">
        <v>86</v>
      </c>
      <c r="L25" s="55" t="s">
        <v>182</v>
      </c>
    </row>
    <row r="26" spans="1:12" s="4" customFormat="1" ht="85.5" customHeight="1">
      <c r="A26" s="49" t="s">
        <v>85</v>
      </c>
      <c r="B26" s="47" t="s">
        <v>197</v>
      </c>
      <c r="C26" s="94" t="s">
        <v>92</v>
      </c>
      <c r="D26" s="95"/>
      <c r="E26" s="95"/>
      <c r="F26" s="95"/>
      <c r="G26" s="95"/>
      <c r="H26" s="95"/>
      <c r="I26" s="95"/>
      <c r="J26" s="96"/>
      <c r="K26" s="54" t="s">
        <v>86</v>
      </c>
      <c r="L26" s="55" t="s">
        <v>183</v>
      </c>
    </row>
    <row r="27" spans="1:12" s="4" customFormat="1" ht="78" customHeight="1">
      <c r="A27" s="44" t="s">
        <v>62</v>
      </c>
      <c r="B27" s="45" t="s">
        <v>193</v>
      </c>
      <c r="C27" s="91" t="s">
        <v>170</v>
      </c>
      <c r="D27" s="92"/>
      <c r="E27" s="92"/>
      <c r="F27" s="92"/>
      <c r="G27" s="92"/>
      <c r="H27" s="92"/>
      <c r="I27" s="92"/>
      <c r="J27" s="93"/>
      <c r="K27" s="60" t="s">
        <v>86</v>
      </c>
      <c r="L27" s="61" t="s">
        <v>209</v>
      </c>
    </row>
    <row r="28" spans="1:12" s="4" customFormat="1" ht="91.5" customHeight="1">
      <c r="A28" s="49" t="s">
        <v>57</v>
      </c>
      <c r="B28" s="47" t="s">
        <v>198</v>
      </c>
      <c r="C28" s="94" t="s">
        <v>175</v>
      </c>
      <c r="D28" s="95"/>
      <c r="E28" s="95"/>
      <c r="F28" s="95"/>
      <c r="G28" s="95"/>
      <c r="H28" s="95"/>
      <c r="I28" s="95"/>
      <c r="J28" s="96"/>
      <c r="K28" s="54" t="s">
        <v>86</v>
      </c>
      <c r="L28" s="55" t="s">
        <v>210</v>
      </c>
    </row>
    <row r="29" spans="1:12" ht="12.75" customHeight="1">
      <c r="A29" s="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2.75" customHeight="1">
      <c r="A30" s="5"/>
      <c r="B30" s="30" t="s">
        <v>11</v>
      </c>
      <c r="C30" s="30"/>
      <c r="D30" s="33"/>
      <c r="E30" s="33"/>
      <c r="F30" s="33"/>
      <c r="G30" s="33"/>
      <c r="H30" s="33"/>
      <c r="I30" s="33"/>
      <c r="J30" s="113" t="s">
        <v>12</v>
      </c>
      <c r="K30" s="113"/>
      <c r="L30" s="33"/>
    </row>
    <row r="31" spans="1:12" ht="13.5" customHeight="1">
      <c r="A31" s="5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ht="15.5">
      <c r="A32" s="5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5.5">
      <c r="A33" s="5"/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ht="15.5">
      <c r="A34" s="5"/>
      <c r="B34" s="33"/>
      <c r="C34" s="33"/>
      <c r="D34" s="33"/>
      <c r="E34" s="33"/>
      <c r="F34" s="33"/>
      <c r="G34" s="33"/>
      <c r="H34" s="33"/>
      <c r="I34" s="33"/>
      <c r="J34" s="34"/>
      <c r="K34" s="34"/>
      <c r="L34" s="33"/>
    </row>
    <row r="35" spans="1:1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 s="5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</sheetData>
  <mergeCells count="38">
    <mergeCell ref="J30:K30"/>
    <mergeCell ref="C27:J27"/>
    <mergeCell ref="C25:J25"/>
    <mergeCell ref="C28:J28"/>
    <mergeCell ref="A7:A9"/>
    <mergeCell ref="B7:B9"/>
    <mergeCell ref="K7:K9"/>
    <mergeCell ref="C16:J16"/>
    <mergeCell ref="C10:J10"/>
    <mergeCell ref="C11:J11"/>
    <mergeCell ref="C12:J12"/>
    <mergeCell ref="C13:J13"/>
    <mergeCell ref="C23:J23"/>
    <mergeCell ref="C26:J26"/>
    <mergeCell ref="C24:J24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L7:L9"/>
    <mergeCell ref="C7:J9"/>
    <mergeCell ref="C21:J21"/>
    <mergeCell ref="C22:J22"/>
    <mergeCell ref="C17:J17"/>
    <mergeCell ref="C14:J14"/>
    <mergeCell ref="C15:J15"/>
    <mergeCell ref="C18:J18"/>
    <mergeCell ref="C19:J19"/>
    <mergeCell ref="C20:J20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  <ignoredErrors>
    <ignoredError sqref="E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9.179687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24.75" customHeight="1">
      <c r="A12" s="131" t="s">
        <v>2</v>
      </c>
      <c r="B12" s="131"/>
      <c r="C12" s="131"/>
      <c r="D12" s="130" t="str">
        <f>+MIR!C18</f>
        <v>Porcentaje de cumplimiento de adquisición de equipamiento de defensa para elementos policiacos.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6" t="s">
        <v>132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8" s="4" customFormat="1" ht="51" customHeight="1">
      <c r="A14" s="131" t="s">
        <v>7</v>
      </c>
      <c r="B14" s="131"/>
      <c r="C14" s="131"/>
      <c r="D14" s="136" t="s">
        <v>131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+MIR!A18</f>
        <v>Actividad 2.2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+MIR!B18</f>
        <v>Adquisición de equipamiento de defensa para elementos policiacos.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85.5" customHeight="1">
      <c r="A23" s="122" t="s">
        <v>133</v>
      </c>
      <c r="B23" s="122"/>
      <c r="C23" s="122"/>
      <c r="D23" s="122"/>
      <c r="E23" s="122"/>
      <c r="F23" s="142" t="s">
        <v>135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84" customHeight="1">
      <c r="A24" s="122" t="s">
        <v>134</v>
      </c>
      <c r="B24" s="122"/>
      <c r="C24" s="122"/>
      <c r="D24" s="122"/>
      <c r="E24" s="122"/>
      <c r="F24" s="142" t="s">
        <v>135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9.179687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24.75" customHeight="1">
      <c r="A12" s="131" t="s">
        <v>2</v>
      </c>
      <c r="B12" s="131"/>
      <c r="C12" s="131"/>
      <c r="D12" s="130" t="str">
        <f>+MIR!C19</f>
        <v>Porcentaje de cumplimiento de adquisición de unidades motrices para elementos policiacos.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6" t="s">
        <v>136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8" s="4" customFormat="1" ht="51" customHeight="1">
      <c r="A14" s="131" t="s">
        <v>7</v>
      </c>
      <c r="B14" s="131"/>
      <c r="C14" s="131"/>
      <c r="D14" s="136" t="s">
        <v>137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+MIR!A19</f>
        <v>Actividad 2.3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+MIR!B19</f>
        <v>Adquisición de unidades motrices para elementos policiacos.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85.5" customHeight="1">
      <c r="A23" s="122" t="s">
        <v>138</v>
      </c>
      <c r="B23" s="122"/>
      <c r="C23" s="122"/>
      <c r="D23" s="122"/>
      <c r="E23" s="122"/>
      <c r="F23" s="142" t="s">
        <v>223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84" customHeight="1">
      <c r="A24" s="122" t="s">
        <v>139</v>
      </c>
      <c r="B24" s="122"/>
      <c r="C24" s="122"/>
      <c r="D24" s="122"/>
      <c r="E24" s="122"/>
      <c r="F24" s="142" t="s">
        <v>223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9.179687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30" customHeight="1">
      <c r="A12" s="131" t="s">
        <v>2</v>
      </c>
      <c r="B12" s="131"/>
      <c r="C12" s="131"/>
      <c r="D12" s="130" t="str">
        <f>+MIR!C20</f>
        <v>Porcentaje de cumplimiento de realización de obras de infraestructura en instituciones de seguridad pública.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6" t="s">
        <v>141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8" s="4" customFormat="1" ht="51" customHeight="1">
      <c r="A14" s="131" t="s">
        <v>7</v>
      </c>
      <c r="B14" s="131"/>
      <c r="C14" s="131"/>
      <c r="D14" s="136" t="s">
        <v>140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+MIR!A20</f>
        <v>Actividad 2.4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+MIR!B20</f>
        <v>Realización de obras de infraestructura en instituciones de seguridad pública.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85.5" customHeight="1">
      <c r="A23" s="122" t="s">
        <v>142</v>
      </c>
      <c r="B23" s="122"/>
      <c r="C23" s="122"/>
      <c r="D23" s="122"/>
      <c r="E23" s="122"/>
      <c r="F23" s="142" t="s">
        <v>220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84" customHeight="1">
      <c r="A24" s="122" t="s">
        <v>143</v>
      </c>
      <c r="B24" s="122"/>
      <c r="C24" s="122"/>
      <c r="D24" s="122"/>
      <c r="E24" s="122"/>
      <c r="F24" s="142" t="s">
        <v>220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21" t="s">
        <v>3</v>
      </c>
      <c r="K6" s="112" t="s">
        <v>2</v>
      </c>
      <c r="L6" s="112"/>
      <c r="M6" s="112"/>
      <c r="N6" s="112"/>
      <c r="O6" s="21" t="s">
        <v>1</v>
      </c>
      <c r="P6" s="112" t="s">
        <v>2</v>
      </c>
      <c r="Q6" s="112"/>
      <c r="R6" s="3"/>
    </row>
    <row r="7" spans="1:18" s="4" customFormat="1" ht="87.75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23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23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>
      <c r="A12" s="131" t="s">
        <v>2</v>
      </c>
      <c r="B12" s="131"/>
      <c r="C12" s="131"/>
      <c r="D12" s="130" t="str">
        <f>+MIR!C21</f>
        <v>Porcentaje de la población que participa en la prevención del delito.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2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144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6.5" customHeight="1">
      <c r="A14" s="131" t="s">
        <v>7</v>
      </c>
      <c r="B14" s="131"/>
      <c r="C14" s="131"/>
      <c r="D14" s="136" t="s">
        <v>145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55</v>
      </c>
      <c r="E15" s="130"/>
      <c r="F15" s="130"/>
      <c r="G15" s="130"/>
      <c r="H15" s="130"/>
      <c r="I15" s="130"/>
      <c r="J15" s="131" t="s">
        <v>19</v>
      </c>
      <c r="K15" s="131"/>
      <c r="L15" s="142" t="s">
        <v>49</v>
      </c>
      <c r="M15" s="142"/>
      <c r="N15" s="142"/>
      <c r="O15" s="142"/>
      <c r="P15" s="38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">
        <v>45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+MIR!B21</f>
        <v>Participación ciudadana en la prevención del delito llevada a cabo.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25" t="s">
        <v>31</v>
      </c>
      <c r="K22" s="25" t="s">
        <v>32</v>
      </c>
      <c r="L22" s="25" t="s">
        <v>33</v>
      </c>
      <c r="M22" s="25" t="s">
        <v>34</v>
      </c>
      <c r="N22" s="129"/>
      <c r="O22" s="129"/>
      <c r="P22" s="129"/>
      <c r="Q22" s="129"/>
    </row>
    <row r="23" spans="1:17" s="50" customFormat="1" ht="43.5" customHeight="1">
      <c r="A23" s="122" t="s">
        <v>146</v>
      </c>
      <c r="B23" s="122"/>
      <c r="C23" s="122"/>
      <c r="D23" s="122"/>
      <c r="E23" s="122"/>
      <c r="F23" s="142" t="s">
        <v>221</v>
      </c>
      <c r="G23" s="142"/>
      <c r="H23" s="146" t="s">
        <v>53</v>
      </c>
      <c r="I23" s="146"/>
      <c r="J23" s="57"/>
      <c r="K23" s="57"/>
      <c r="L23" s="57"/>
      <c r="M23" s="57"/>
      <c r="N23" s="126">
        <f>SUM(J23:M23)</f>
        <v>0</v>
      </c>
      <c r="O23" s="126"/>
      <c r="P23" s="126"/>
      <c r="Q23" s="126"/>
    </row>
    <row r="24" spans="1:17" s="50" customFormat="1" ht="43.5" customHeight="1">
      <c r="A24" s="122" t="s">
        <v>147</v>
      </c>
      <c r="B24" s="122"/>
      <c r="C24" s="122"/>
      <c r="D24" s="122"/>
      <c r="E24" s="122"/>
      <c r="F24" s="142" t="s">
        <v>221</v>
      </c>
      <c r="G24" s="142"/>
      <c r="H24" s="146" t="s">
        <v>53</v>
      </c>
      <c r="I24" s="146"/>
      <c r="J24" s="57"/>
      <c r="K24" s="57"/>
      <c r="L24" s="57"/>
      <c r="M24" s="57"/>
      <c r="N24" s="126">
        <f>SUM(J24:M24)</f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26" t="s">
        <v>3</v>
      </c>
      <c r="K6" s="112" t="s">
        <v>2</v>
      </c>
      <c r="L6" s="112"/>
      <c r="M6" s="112"/>
      <c r="N6" s="112"/>
      <c r="O6" s="26" t="s">
        <v>1</v>
      </c>
      <c r="P6" s="112" t="s">
        <v>2</v>
      </c>
      <c r="Q6" s="112"/>
      <c r="R6" s="3"/>
    </row>
    <row r="7" spans="1:18" s="32" customFormat="1" ht="79.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31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31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30" customHeight="1">
      <c r="A12" s="131" t="s">
        <v>2</v>
      </c>
      <c r="B12" s="131"/>
      <c r="C12" s="131"/>
      <c r="D12" s="130" t="str">
        <f>+MIR!C22</f>
        <v>Porcentaje de cumplimiento de realización de proyectos de prevención de violencia.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27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151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6" customHeight="1">
      <c r="A14" s="131" t="s">
        <v>7</v>
      </c>
      <c r="B14" s="131"/>
      <c r="C14" s="131"/>
      <c r="D14" s="136" t="s">
        <v>152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27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27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+MIR!A22</f>
        <v>Actividad 3.1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+MIR!B22</f>
        <v>Realización de proyectos de prevención de violencia.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28" t="s">
        <v>31</v>
      </c>
      <c r="K22" s="28" t="s">
        <v>32</v>
      </c>
      <c r="L22" s="28" t="s">
        <v>33</v>
      </c>
      <c r="M22" s="28" t="s">
        <v>34</v>
      </c>
      <c r="N22" s="129"/>
      <c r="O22" s="129"/>
      <c r="P22" s="129"/>
      <c r="Q22" s="129"/>
    </row>
    <row r="23" spans="1:17" s="50" customFormat="1" ht="60.65" customHeight="1">
      <c r="A23" s="122" t="s">
        <v>148</v>
      </c>
      <c r="B23" s="122"/>
      <c r="C23" s="122"/>
      <c r="D23" s="122"/>
      <c r="E23" s="122"/>
      <c r="F23" s="142" t="s">
        <v>222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60.65" customHeight="1">
      <c r="A24" s="122" t="s">
        <v>153</v>
      </c>
      <c r="B24" s="122"/>
      <c r="C24" s="122"/>
      <c r="D24" s="122"/>
      <c r="E24" s="122"/>
      <c r="F24" s="142" t="s">
        <v>222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79.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30" customHeight="1">
      <c r="A12" s="131" t="s">
        <v>2</v>
      </c>
      <c r="B12" s="131"/>
      <c r="C12" s="131"/>
      <c r="D12" s="130" t="str">
        <f>+MIR!C23</f>
        <v>Porcentaje de cumplimiento de evaluación y seguimiento a proyectos de prevención de violencia.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154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6" customHeight="1">
      <c r="A14" s="131" t="s">
        <v>7</v>
      </c>
      <c r="B14" s="131"/>
      <c r="C14" s="131"/>
      <c r="D14" s="136" t="s">
        <v>155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+MIR!A23</f>
        <v>Actividad 3.2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+MIR!B23</f>
        <v>Evaluación y seguimiento a proyectos de prevención de violencia.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60.65" customHeight="1">
      <c r="A23" s="122" t="s">
        <v>156</v>
      </c>
      <c r="B23" s="122"/>
      <c r="C23" s="122"/>
      <c r="D23" s="122"/>
      <c r="E23" s="122"/>
      <c r="F23" s="142" t="s">
        <v>222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60.65" customHeight="1">
      <c r="A24" s="122" t="s">
        <v>157</v>
      </c>
      <c r="B24" s="122"/>
      <c r="C24" s="122"/>
      <c r="D24" s="122"/>
      <c r="E24" s="122"/>
      <c r="F24" s="142" t="s">
        <v>222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21" t="s">
        <v>3</v>
      </c>
      <c r="K6" s="112" t="s">
        <v>2</v>
      </c>
      <c r="L6" s="112"/>
      <c r="M6" s="112"/>
      <c r="N6" s="112"/>
      <c r="O6" s="21" t="s">
        <v>1</v>
      </c>
      <c r="P6" s="112" t="s">
        <v>2</v>
      </c>
      <c r="Q6" s="112"/>
      <c r="R6" s="3"/>
    </row>
    <row r="7" spans="1:18" s="4" customFormat="1" ht="90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23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23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37.5" customHeight="1">
      <c r="A12" s="131" t="s">
        <v>2</v>
      </c>
      <c r="B12" s="131"/>
      <c r="C12" s="131"/>
      <c r="D12" s="130" t="str">
        <f>+MIR!C24</f>
        <v>Porcentaje de personal de seguridad pública beneficiado con mejoras en tecnología dentro de sus funciones.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2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158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6.5" customHeight="1">
      <c r="A14" s="131" t="s">
        <v>7</v>
      </c>
      <c r="B14" s="131"/>
      <c r="C14" s="131"/>
      <c r="D14" s="136" t="s">
        <v>159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55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2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">
        <v>46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+MIR!B24</f>
        <v>Tecnología para seguridad pública modernizada y eficiente.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25" t="s">
        <v>31</v>
      </c>
      <c r="K22" s="25" t="s">
        <v>32</v>
      </c>
      <c r="L22" s="25" t="s">
        <v>33</v>
      </c>
      <c r="M22" s="25" t="s">
        <v>34</v>
      </c>
      <c r="N22" s="129"/>
      <c r="O22" s="129"/>
      <c r="P22" s="129"/>
      <c r="Q22" s="129"/>
    </row>
    <row r="23" spans="1:17" s="50" customFormat="1" ht="60" customHeight="1">
      <c r="A23" s="122" t="s">
        <v>160</v>
      </c>
      <c r="B23" s="122"/>
      <c r="C23" s="122"/>
      <c r="D23" s="122"/>
      <c r="E23" s="122"/>
      <c r="F23" s="142" t="s">
        <v>221</v>
      </c>
      <c r="G23" s="142"/>
      <c r="H23" s="146" t="s">
        <v>53</v>
      </c>
      <c r="I23" s="146"/>
      <c r="J23" s="57"/>
      <c r="K23" s="57"/>
      <c r="L23" s="57"/>
      <c r="M23" s="57"/>
      <c r="N23" s="126">
        <f>SUM(J23:M23)</f>
        <v>0</v>
      </c>
      <c r="O23" s="126"/>
      <c r="P23" s="126"/>
      <c r="Q23" s="126"/>
    </row>
    <row r="24" spans="1:17" s="50" customFormat="1" ht="65.25" customHeight="1">
      <c r="A24" s="122" t="s">
        <v>161</v>
      </c>
      <c r="B24" s="122"/>
      <c r="C24" s="122"/>
      <c r="D24" s="122"/>
      <c r="E24" s="122"/>
      <c r="F24" s="142" t="s">
        <v>221</v>
      </c>
      <c r="G24" s="142"/>
      <c r="H24" s="146" t="s">
        <v>53</v>
      </c>
      <c r="I24" s="146"/>
      <c r="J24" s="57"/>
      <c r="K24" s="57"/>
      <c r="L24" s="57"/>
      <c r="M24" s="57"/>
      <c r="N24" s="126">
        <f>SUM(J24:M24)</f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9.4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26" t="s">
        <v>3</v>
      </c>
      <c r="K6" s="112" t="s">
        <v>2</v>
      </c>
      <c r="L6" s="112"/>
      <c r="M6" s="112"/>
      <c r="N6" s="112"/>
      <c r="O6" s="26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31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31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41.15" customHeight="1">
      <c r="A12" s="131" t="s">
        <v>2</v>
      </c>
      <c r="B12" s="131"/>
      <c r="C12" s="131"/>
      <c r="D12" s="130" t="str">
        <f>+MIR!C25</f>
        <v>Porcentaje de cumplimiento de adquisición de equipamiento de cómputo.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27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162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60" customHeight="1">
      <c r="A14" s="131" t="s">
        <v>7</v>
      </c>
      <c r="B14" s="131"/>
      <c r="C14" s="131"/>
      <c r="D14" s="136" t="s">
        <v>163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27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74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27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+MIR!A25</f>
        <v>Actividad 4.1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+MIR!B25</f>
        <v>Adquisición de equipamiento de cómputo.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28" t="s">
        <v>31</v>
      </c>
      <c r="K22" s="28" t="s">
        <v>32</v>
      </c>
      <c r="L22" s="28" t="s">
        <v>33</v>
      </c>
      <c r="M22" s="28" t="s">
        <v>34</v>
      </c>
      <c r="N22" s="129"/>
      <c r="O22" s="129"/>
      <c r="P22" s="129"/>
      <c r="Q22" s="129"/>
    </row>
    <row r="23" spans="1:17" s="50" customFormat="1" ht="91.5" customHeight="1">
      <c r="A23" s="122" t="s">
        <v>87</v>
      </c>
      <c r="B23" s="122"/>
      <c r="C23" s="122"/>
      <c r="D23" s="122"/>
      <c r="E23" s="122"/>
      <c r="F23" s="142" t="s">
        <v>168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91.5" customHeight="1">
      <c r="A24" s="122" t="s">
        <v>164</v>
      </c>
      <c r="B24" s="122"/>
      <c r="C24" s="122"/>
      <c r="D24" s="122"/>
      <c r="E24" s="122"/>
      <c r="F24" s="142" t="s">
        <v>168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47" t="s">
        <v>48</v>
      </c>
      <c r="G25" s="148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4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20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41.15" customHeight="1">
      <c r="A12" s="131" t="s">
        <v>2</v>
      </c>
      <c r="B12" s="131"/>
      <c r="C12" s="131"/>
      <c r="D12" s="130" t="str">
        <f>+MIR!C26</f>
        <v>Porcentaje de cumplimiento de adquisición de equipos de radiocomunicación.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165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60" customHeight="1">
      <c r="A14" s="131" t="s">
        <v>7</v>
      </c>
      <c r="B14" s="131"/>
      <c r="C14" s="131"/>
      <c r="D14" s="136" t="s">
        <v>166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74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+MIR!A25</f>
        <v>Actividad 4.1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+MIR!B26</f>
        <v>Adquisición de equipos de radiocomunicación.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91.5" customHeight="1">
      <c r="A23" s="122" t="s">
        <v>88</v>
      </c>
      <c r="B23" s="122"/>
      <c r="C23" s="122"/>
      <c r="D23" s="122"/>
      <c r="E23" s="122"/>
      <c r="F23" s="142" t="s">
        <v>169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91.5" customHeight="1">
      <c r="A24" s="122" t="s">
        <v>167</v>
      </c>
      <c r="B24" s="122"/>
      <c r="C24" s="122"/>
      <c r="D24" s="122"/>
      <c r="E24" s="122"/>
      <c r="F24" s="142" t="s">
        <v>169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47" t="s">
        <v>48</v>
      </c>
      <c r="G25" s="148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4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37" t="s">
        <v>3</v>
      </c>
      <c r="K6" s="112" t="s">
        <v>2</v>
      </c>
      <c r="L6" s="112"/>
      <c r="M6" s="112"/>
      <c r="N6" s="112"/>
      <c r="O6" s="37" t="s">
        <v>1</v>
      </c>
      <c r="P6" s="112" t="s">
        <v>2</v>
      </c>
      <c r="Q6" s="112"/>
      <c r="R6" s="3"/>
    </row>
    <row r="7" spans="1:18" s="4" customFormat="1" ht="69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40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40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s="4" customFormat="1" ht="24.75" customHeight="1">
      <c r="A12" s="131" t="s">
        <v>2</v>
      </c>
      <c r="B12" s="131"/>
      <c r="C12" s="131"/>
      <c r="D12" s="130" t="str">
        <f>+MIR!C27</f>
        <v>Porcentaje de elementos policiacos beneficiados con programas de mejora de condiciones laborales.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38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171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6.5" customHeight="1">
      <c r="A14" s="131" t="s">
        <v>7</v>
      </c>
      <c r="B14" s="131"/>
      <c r="C14" s="131"/>
      <c r="D14" s="136" t="s">
        <v>172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74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38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">
        <v>64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+MIR!B27</f>
        <v>Condiciones laborales de los elementos policiacos mejoradas.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36" t="s">
        <v>31</v>
      </c>
      <c r="K22" s="36" t="s">
        <v>32</v>
      </c>
      <c r="L22" s="36" t="s">
        <v>33</v>
      </c>
      <c r="M22" s="36" t="s">
        <v>34</v>
      </c>
      <c r="N22" s="129"/>
      <c r="O22" s="129"/>
      <c r="P22" s="129"/>
      <c r="Q22" s="129"/>
    </row>
    <row r="23" spans="1:17" s="50" customFormat="1" ht="69" customHeight="1">
      <c r="A23" s="122" t="s">
        <v>173</v>
      </c>
      <c r="B23" s="122"/>
      <c r="C23" s="122"/>
      <c r="D23" s="122"/>
      <c r="E23" s="122"/>
      <c r="F23" s="142" t="s">
        <v>108</v>
      </c>
      <c r="G23" s="142"/>
      <c r="H23" s="146" t="s">
        <v>53</v>
      </c>
      <c r="I23" s="146"/>
      <c r="J23" s="57"/>
      <c r="K23" s="57"/>
      <c r="L23" s="57"/>
      <c r="M23" s="57"/>
      <c r="N23" s="126">
        <f>SUM(J23:M23)</f>
        <v>0</v>
      </c>
      <c r="O23" s="126"/>
      <c r="P23" s="126"/>
      <c r="Q23" s="126"/>
    </row>
    <row r="24" spans="1:17" s="50" customFormat="1" ht="67.5" customHeight="1">
      <c r="A24" s="122" t="s">
        <v>107</v>
      </c>
      <c r="B24" s="122"/>
      <c r="C24" s="122"/>
      <c r="D24" s="122"/>
      <c r="E24" s="122"/>
      <c r="F24" s="142" t="s">
        <v>108</v>
      </c>
      <c r="G24" s="142"/>
      <c r="H24" s="146" t="s">
        <v>53</v>
      </c>
      <c r="I24" s="146"/>
      <c r="J24" s="57"/>
      <c r="K24" s="57"/>
      <c r="L24" s="57"/>
      <c r="M24" s="57"/>
      <c r="N24" s="126">
        <f>SUM(J24:M24)</f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showGridLines="0" topLeftCell="A16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15" t="s">
        <v>3</v>
      </c>
      <c r="K6" s="112" t="s">
        <v>2</v>
      </c>
      <c r="L6" s="112"/>
      <c r="M6" s="112"/>
      <c r="N6" s="112"/>
      <c r="O6" s="15" t="s">
        <v>1</v>
      </c>
      <c r="P6" s="112" t="s">
        <v>2</v>
      </c>
      <c r="Q6" s="112"/>
      <c r="R6" s="3"/>
    </row>
    <row r="7" spans="1:18" s="4" customFormat="1" ht="84.75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68" t="str">
        <f>+MIR!E5</f>
        <v>1</v>
      </c>
      <c r="K7" s="135" t="str">
        <f>+MIR!F5</f>
        <v>Seguridad y protección para todos los ciudadanos</v>
      </c>
      <c r="L7" s="135"/>
      <c r="M7" s="135"/>
      <c r="N7" s="135"/>
      <c r="O7" s="68">
        <v>11</v>
      </c>
      <c r="P7" s="135" t="str">
        <f>+MIR!K5</f>
        <v>Jefatura de Policía Preventiva y Tránsito Municipal</v>
      </c>
      <c r="Q7" s="135"/>
    </row>
    <row r="8" spans="1:18" s="4" customFormat="1" ht="54.7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>
      <c r="A12" s="131" t="s">
        <v>2</v>
      </c>
      <c r="B12" s="131"/>
      <c r="C12" s="131"/>
      <c r="D12" s="130" t="str">
        <f>+MIR!C10</f>
        <v>Tasa de variación mensual de incidentes delictivos atendidos.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71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51" customHeight="1">
      <c r="A14" s="131" t="s">
        <v>7</v>
      </c>
      <c r="B14" s="131"/>
      <c r="C14" s="131"/>
      <c r="D14" s="136" t="s">
        <v>211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20" t="s">
        <v>39</v>
      </c>
      <c r="Q14" s="12" t="s">
        <v>72</v>
      </c>
    </row>
    <row r="15" spans="1:18" s="4" customFormat="1" ht="33" customHeight="1">
      <c r="A15" s="131" t="s">
        <v>18</v>
      </c>
      <c r="B15" s="131"/>
      <c r="C15" s="131"/>
      <c r="D15" s="130" t="s">
        <v>73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16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51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+MIR!A10</f>
        <v>Fin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+MIR!B10</f>
        <v>Contribuir a disminuir el índice delictivo en el municipio de Guaymas por el suficiente desempeño de las y los policías en materia de seguridad pública.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17" t="s">
        <v>31</v>
      </c>
      <c r="K22" s="17" t="s">
        <v>32</v>
      </c>
      <c r="L22" s="17" t="s">
        <v>33</v>
      </c>
      <c r="M22" s="17" t="s">
        <v>34</v>
      </c>
      <c r="N22" s="129"/>
      <c r="O22" s="129"/>
      <c r="P22" s="129"/>
      <c r="Q22" s="129"/>
    </row>
    <row r="23" spans="1:17" s="50" customFormat="1" ht="50.25" customHeight="1">
      <c r="A23" s="122" t="s">
        <v>94</v>
      </c>
      <c r="B23" s="122"/>
      <c r="C23" s="122"/>
      <c r="D23" s="122"/>
      <c r="E23" s="122"/>
      <c r="F23" s="123" t="s">
        <v>106</v>
      </c>
      <c r="G23" s="123"/>
      <c r="H23" s="124" t="s">
        <v>53</v>
      </c>
      <c r="I23" s="125"/>
      <c r="J23" s="57"/>
      <c r="K23" s="57"/>
      <c r="L23" s="57"/>
      <c r="M23" s="57"/>
      <c r="N23" s="126">
        <v>0</v>
      </c>
      <c r="O23" s="126"/>
      <c r="P23" s="126"/>
      <c r="Q23" s="126"/>
    </row>
    <row r="24" spans="1:17" s="50" customFormat="1" ht="50.25" customHeight="1">
      <c r="A24" s="122" t="s">
        <v>228</v>
      </c>
      <c r="B24" s="122"/>
      <c r="C24" s="122"/>
      <c r="D24" s="122"/>
      <c r="E24" s="122"/>
      <c r="F24" s="123" t="s">
        <v>106</v>
      </c>
      <c r="G24" s="123"/>
      <c r="H24" s="124" t="s">
        <v>53</v>
      </c>
      <c r="I24" s="125"/>
      <c r="J24" s="57"/>
      <c r="K24" s="57"/>
      <c r="L24" s="57"/>
      <c r="M24" s="57"/>
      <c r="N24" s="126"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+K23/K24*100</f>
        <v>#DIV/0!</v>
      </c>
      <c r="K25" s="51" t="e">
        <f t="shared" si="0"/>
        <v>#DIV/0!</v>
      </c>
      <c r="L25" s="51" t="e">
        <f t="shared" si="0"/>
        <v>#DIV/0!</v>
      </c>
      <c r="M25" s="51" t="e">
        <f>+N23/N24*100</f>
        <v>#DIV/0!</v>
      </c>
      <c r="N25" s="128" t="e">
        <f>+N23/N24*100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37" t="s">
        <v>3</v>
      </c>
      <c r="K6" s="112" t="s">
        <v>2</v>
      </c>
      <c r="L6" s="112"/>
      <c r="M6" s="112"/>
      <c r="N6" s="112"/>
      <c r="O6" s="37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41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41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s="4" customFormat="1" ht="41.15" customHeight="1">
      <c r="A12" s="131" t="s">
        <v>2</v>
      </c>
      <c r="B12" s="131"/>
      <c r="C12" s="131"/>
      <c r="D12" s="130" t="str">
        <f>MIR!C28</f>
        <v>Porcentaje de cumplimiento de realización de programas de mejoras de condiciones laborales.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38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174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66" customHeight="1">
      <c r="A14" s="131" t="s">
        <v>7</v>
      </c>
      <c r="B14" s="131"/>
      <c r="C14" s="131"/>
      <c r="D14" s="136" t="s">
        <v>176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74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38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+MIR!A28</f>
        <v>Actividad 5.1</v>
      </c>
      <c r="Q16" s="130"/>
    </row>
    <row r="17" spans="1:22" s="4" customFormat="1" ht="42.75" customHeight="1">
      <c r="A17" s="131" t="s">
        <v>23</v>
      </c>
      <c r="B17" s="131"/>
      <c r="C17" s="131"/>
      <c r="D17" s="130" t="str">
        <f>+MIR!B28</f>
        <v>Realización de programas de mejoras de condiciones laborales.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22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22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22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22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22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36" t="s">
        <v>31</v>
      </c>
      <c r="K22" s="36" t="s">
        <v>32</v>
      </c>
      <c r="L22" s="36" t="s">
        <v>33</v>
      </c>
      <c r="M22" s="36" t="s">
        <v>34</v>
      </c>
      <c r="N22" s="129"/>
      <c r="O22" s="129"/>
      <c r="P22" s="129"/>
      <c r="Q22" s="129"/>
    </row>
    <row r="23" spans="1:22" s="32" customFormat="1" ht="63" customHeight="1">
      <c r="A23" s="122" t="s">
        <v>177</v>
      </c>
      <c r="B23" s="122"/>
      <c r="C23" s="122"/>
      <c r="D23" s="122"/>
      <c r="E23" s="122"/>
      <c r="F23" s="123" t="s">
        <v>179</v>
      </c>
      <c r="G23" s="123"/>
      <c r="H23" s="123" t="s">
        <v>53</v>
      </c>
      <c r="I23" s="123"/>
      <c r="J23" s="58"/>
      <c r="K23" s="58"/>
      <c r="L23" s="58"/>
      <c r="M23" s="58"/>
      <c r="N23" s="173">
        <f>SUM(J23:M23)</f>
        <v>0</v>
      </c>
      <c r="O23" s="173"/>
      <c r="P23" s="123"/>
      <c r="Q23" s="123"/>
      <c r="V23" s="78"/>
    </row>
    <row r="24" spans="1:22" s="32" customFormat="1" ht="66.75" customHeight="1">
      <c r="A24" s="122" t="s">
        <v>178</v>
      </c>
      <c r="B24" s="122"/>
      <c r="C24" s="122"/>
      <c r="D24" s="122"/>
      <c r="E24" s="122"/>
      <c r="F24" s="123" t="s">
        <v>179</v>
      </c>
      <c r="G24" s="123"/>
      <c r="H24" s="123" t="s">
        <v>53</v>
      </c>
      <c r="I24" s="123"/>
      <c r="J24" s="58"/>
      <c r="K24" s="58"/>
      <c r="L24" s="58"/>
      <c r="M24" s="58"/>
      <c r="N24" s="173">
        <f>SUM(J24:M24)</f>
        <v>0</v>
      </c>
      <c r="O24" s="173"/>
      <c r="P24" s="123"/>
      <c r="Q24" s="123"/>
    </row>
    <row r="25" spans="1:22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K25" si="0">+J23/J24*100</f>
        <v>#DIV/0!</v>
      </c>
      <c r="K25" s="51" t="e">
        <f t="shared" si="0"/>
        <v>#DIV/0!</v>
      </c>
      <c r="L25" s="51" t="e">
        <f>+L23/L24*100</f>
        <v>#DIV/0!</v>
      </c>
      <c r="M25" s="51" t="e">
        <f>+M23/M24*100</f>
        <v>#DIV/0!</v>
      </c>
      <c r="N25" s="128" t="e">
        <f>+N23/N24*100</f>
        <v>#DIV/0!</v>
      </c>
      <c r="O25" s="128"/>
      <c r="P25" s="126"/>
      <c r="Q25" s="126"/>
    </row>
    <row r="26" spans="1:22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22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22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22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2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15" t="s">
        <v>3</v>
      </c>
      <c r="K6" s="112" t="s">
        <v>2</v>
      </c>
      <c r="L6" s="112"/>
      <c r="M6" s="112"/>
      <c r="N6" s="112"/>
      <c r="O6" s="15" t="s">
        <v>1</v>
      </c>
      <c r="P6" s="112" t="s">
        <v>2</v>
      </c>
      <c r="Q6" s="112"/>
      <c r="R6" s="3"/>
    </row>
    <row r="7" spans="1:18" s="4" customFormat="1" ht="85.5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19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19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>
      <c r="A12" s="131" t="s">
        <v>2</v>
      </c>
      <c r="B12" s="131"/>
      <c r="C12" s="131"/>
      <c r="D12" s="130" t="str">
        <f>+MIR!C11</f>
        <v>Porcentaje de cumplimiento de las actividades programadas a realizar con recursos de FORTASEG 2021.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212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50.25" customHeight="1">
      <c r="A14" s="131" t="s">
        <v>7</v>
      </c>
      <c r="B14" s="131"/>
      <c r="C14" s="131"/>
      <c r="D14" s="136" t="s">
        <v>213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48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38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51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+MIR!A11</f>
        <v>Propósito = Programa P.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+MIR!B11</f>
        <v>Fortalecer al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17" t="s">
        <v>31</v>
      </c>
      <c r="K22" s="17" t="s">
        <v>32</v>
      </c>
      <c r="L22" s="17" t="s">
        <v>33</v>
      </c>
      <c r="M22" s="17" t="s">
        <v>34</v>
      </c>
      <c r="N22" s="129"/>
      <c r="O22" s="129"/>
      <c r="P22" s="129"/>
      <c r="Q22" s="129"/>
    </row>
    <row r="23" spans="1:17" s="50" customFormat="1" ht="75" customHeight="1">
      <c r="A23" s="122" t="s">
        <v>229</v>
      </c>
      <c r="B23" s="122"/>
      <c r="C23" s="122"/>
      <c r="D23" s="122"/>
      <c r="E23" s="122"/>
      <c r="F23" s="123" t="s">
        <v>214</v>
      </c>
      <c r="G23" s="123"/>
      <c r="H23" s="142" t="s">
        <v>53</v>
      </c>
      <c r="I23" s="142"/>
      <c r="J23" s="57"/>
      <c r="K23" s="57"/>
      <c r="L23" s="57"/>
      <c r="M23" s="57"/>
      <c r="N23" s="126">
        <f>SUM(J23:M23)</f>
        <v>0</v>
      </c>
      <c r="O23" s="126"/>
      <c r="P23" s="126"/>
      <c r="Q23" s="126"/>
    </row>
    <row r="24" spans="1:17" s="50" customFormat="1" ht="63.75" customHeight="1">
      <c r="A24" s="122" t="s">
        <v>230</v>
      </c>
      <c r="B24" s="122"/>
      <c r="C24" s="122"/>
      <c r="D24" s="122"/>
      <c r="E24" s="122"/>
      <c r="F24" s="123" t="s">
        <v>214</v>
      </c>
      <c r="G24" s="123"/>
      <c r="H24" s="142" t="s">
        <v>53</v>
      </c>
      <c r="I24" s="142"/>
      <c r="J24" s="57"/>
      <c r="K24" s="57"/>
      <c r="L24" s="57"/>
      <c r="M24" s="57"/>
      <c r="N24" s="126">
        <f>SUM(J24:M24)</f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>J23/J24*100</f>
        <v>#DIV/0!</v>
      </c>
      <c r="K25" s="51" t="e">
        <f t="shared" ref="K25" si="0">K23/K24*100</f>
        <v>#DIV/0!</v>
      </c>
      <c r="L25" s="51" t="e">
        <f>L23/L24*100</f>
        <v>#DIV/0!</v>
      </c>
      <c r="M25" s="51" t="e">
        <f>M23/M24*100</f>
        <v>#DIV/0!</v>
      </c>
      <c r="N25" s="143" t="e">
        <f t="shared" ref="N25" si="1">N23/N24*100</f>
        <v>#DIV/0!</v>
      </c>
      <c r="O25" s="144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15" t="s">
        <v>3</v>
      </c>
      <c r="K6" s="112" t="s">
        <v>2</v>
      </c>
      <c r="L6" s="112"/>
      <c r="M6" s="112"/>
      <c r="N6" s="112"/>
      <c r="O6" s="15" t="s">
        <v>1</v>
      </c>
      <c r="P6" s="112" t="s">
        <v>2</v>
      </c>
      <c r="Q6" s="112"/>
      <c r="R6" s="3"/>
    </row>
    <row r="7" spans="1:18" s="4" customFormat="1" ht="69.75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19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19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5.75" customHeight="1">
      <c r="A12" s="131" t="s">
        <v>2</v>
      </c>
      <c r="B12" s="131"/>
      <c r="C12" s="131"/>
      <c r="D12" s="130" t="str">
        <f>+MIR!C12</f>
        <v>Porcentaje de elementos policiacos con algún proceso de profesionalización o capacitación realizado.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" t="s">
        <v>16</v>
      </c>
      <c r="Q12" s="12" t="s">
        <v>47</v>
      </c>
    </row>
    <row r="13" spans="1:18" s="4" customFormat="1" ht="36" customHeight="1">
      <c r="A13" s="163" t="s">
        <v>17</v>
      </c>
      <c r="B13" s="164"/>
      <c r="C13" s="165"/>
      <c r="D13" s="130" t="s">
        <v>105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39.75" customHeight="1">
      <c r="A14" s="163" t="s">
        <v>7</v>
      </c>
      <c r="B14" s="164"/>
      <c r="C14" s="165"/>
      <c r="D14" s="136" t="s">
        <v>109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63" t="s">
        <v>18</v>
      </c>
      <c r="B15" s="164"/>
      <c r="C15" s="165"/>
      <c r="D15" s="130" t="s">
        <v>55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38" t="s">
        <v>20</v>
      </c>
      <c r="Q15" s="12" t="s">
        <v>50</v>
      </c>
    </row>
    <row r="16" spans="1:18" s="4" customFormat="1" ht="24" customHeight="1">
      <c r="A16" s="163" t="s">
        <v>21</v>
      </c>
      <c r="B16" s="164"/>
      <c r="C16" s="165"/>
      <c r="D16" s="136" t="s">
        <v>54</v>
      </c>
      <c r="E16" s="137"/>
      <c r="F16" s="137"/>
      <c r="G16" s="137"/>
      <c r="H16" s="137"/>
      <c r="I16" s="138"/>
      <c r="J16" s="163" t="s">
        <v>22</v>
      </c>
      <c r="K16" s="164"/>
      <c r="L16" s="164"/>
      <c r="M16" s="164"/>
      <c r="N16" s="164"/>
      <c r="O16" s="165"/>
      <c r="P16" s="136" t="s">
        <v>38</v>
      </c>
      <c r="Q16" s="138"/>
    </row>
    <row r="17" spans="1:17" s="4" customFormat="1" ht="42.75" customHeight="1">
      <c r="A17" s="163" t="s">
        <v>23</v>
      </c>
      <c r="B17" s="164"/>
      <c r="C17" s="165"/>
      <c r="D17" s="136" t="str">
        <f>+MIR!B12</f>
        <v>Corporaciones de seguridad pública profesionalizadas y capacitadas.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8"/>
    </row>
    <row r="18" spans="1:17" s="4" customFormat="1" ht="12" customHeight="1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</row>
    <row r="19" spans="1:17" ht="20.25" customHeight="1">
      <c r="A19" s="166" t="s">
        <v>24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8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4" t="s">
        <v>25</v>
      </c>
      <c r="B21" s="158"/>
      <c r="C21" s="158"/>
      <c r="D21" s="158"/>
      <c r="E21" s="155"/>
      <c r="F21" s="82" t="s">
        <v>26</v>
      </c>
      <c r="G21" s="84"/>
      <c r="H21" s="82" t="s">
        <v>27</v>
      </c>
      <c r="I21" s="84"/>
      <c r="J21" s="160" t="s">
        <v>28</v>
      </c>
      <c r="K21" s="161"/>
      <c r="L21" s="161"/>
      <c r="M21" s="162"/>
      <c r="N21" s="154" t="s">
        <v>29</v>
      </c>
      <c r="O21" s="155"/>
      <c r="P21" s="154" t="s">
        <v>30</v>
      </c>
      <c r="Q21" s="155"/>
    </row>
    <row r="22" spans="1:17" ht="29.25" customHeight="1">
      <c r="A22" s="156"/>
      <c r="B22" s="159"/>
      <c r="C22" s="159"/>
      <c r="D22" s="159"/>
      <c r="E22" s="157"/>
      <c r="F22" s="88"/>
      <c r="G22" s="90"/>
      <c r="H22" s="88"/>
      <c r="I22" s="90"/>
      <c r="J22" s="36" t="s">
        <v>31</v>
      </c>
      <c r="K22" s="36" t="s">
        <v>32</v>
      </c>
      <c r="L22" s="36" t="s">
        <v>33</v>
      </c>
      <c r="M22" s="36" t="s">
        <v>34</v>
      </c>
      <c r="N22" s="156"/>
      <c r="O22" s="157"/>
      <c r="P22" s="156"/>
      <c r="Q22" s="157"/>
    </row>
    <row r="23" spans="1:17" s="50" customFormat="1" ht="64.5" customHeight="1">
      <c r="A23" s="122" t="s">
        <v>110</v>
      </c>
      <c r="B23" s="122"/>
      <c r="C23" s="122"/>
      <c r="D23" s="122"/>
      <c r="E23" s="122"/>
      <c r="F23" s="123" t="s">
        <v>108</v>
      </c>
      <c r="G23" s="123"/>
      <c r="H23" s="146" t="s">
        <v>53</v>
      </c>
      <c r="I23" s="146"/>
      <c r="J23" s="57"/>
      <c r="K23" s="57"/>
      <c r="L23" s="57"/>
      <c r="M23" s="57"/>
      <c r="N23" s="147">
        <f>SUM(J23:M23)</f>
        <v>0</v>
      </c>
      <c r="O23" s="148"/>
      <c r="P23" s="147"/>
      <c r="Q23" s="148"/>
    </row>
    <row r="24" spans="1:17" s="50" customFormat="1" ht="55.5" customHeight="1">
      <c r="A24" s="122" t="s">
        <v>107</v>
      </c>
      <c r="B24" s="122"/>
      <c r="C24" s="122"/>
      <c r="D24" s="122"/>
      <c r="E24" s="122"/>
      <c r="F24" s="123" t="s">
        <v>108</v>
      </c>
      <c r="G24" s="123"/>
      <c r="H24" s="146" t="s">
        <v>53</v>
      </c>
      <c r="I24" s="146"/>
      <c r="J24" s="57"/>
      <c r="K24" s="57"/>
      <c r="L24" s="57"/>
      <c r="M24" s="57"/>
      <c r="N24" s="147">
        <f>SUM(J24:M24)</f>
        <v>0</v>
      </c>
      <c r="O24" s="148"/>
      <c r="P24" s="147"/>
      <c r="Q24" s="148"/>
    </row>
    <row r="25" spans="1:17" s="50" customFormat="1" ht="24.75" customHeight="1">
      <c r="A25" s="149" t="s">
        <v>52</v>
      </c>
      <c r="B25" s="150"/>
      <c r="C25" s="150"/>
      <c r="D25" s="150"/>
      <c r="E25" s="151"/>
      <c r="F25" s="147" t="s">
        <v>48</v>
      </c>
      <c r="G25" s="148"/>
      <c r="H25" s="147"/>
      <c r="I25" s="148"/>
      <c r="J25" s="51" t="e">
        <f>J23/J24*100</f>
        <v>#DIV/0!</v>
      </c>
      <c r="K25" s="51" t="e">
        <f t="shared" ref="K25:M25" si="0">K23/K24*100</f>
        <v>#DIV/0!</v>
      </c>
      <c r="L25" s="51" t="e">
        <f t="shared" si="0"/>
        <v>#DIV/0!</v>
      </c>
      <c r="M25" s="51" t="e">
        <f t="shared" si="0"/>
        <v>#DIV/0!</v>
      </c>
      <c r="N25" s="152" t="e">
        <f>+N23/N24*100</f>
        <v>#DIV/0!</v>
      </c>
      <c r="O25" s="153"/>
      <c r="P25" s="147"/>
      <c r="Q25" s="148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15" t="s">
        <v>3</v>
      </c>
      <c r="K6" s="112" t="s">
        <v>2</v>
      </c>
      <c r="L6" s="112"/>
      <c r="M6" s="112"/>
      <c r="N6" s="112"/>
      <c r="O6" s="15" t="s">
        <v>1</v>
      </c>
      <c r="P6" s="112" t="s">
        <v>2</v>
      </c>
      <c r="Q6" s="112"/>
      <c r="R6" s="3"/>
    </row>
    <row r="7" spans="1:18" s="32" customFormat="1" ht="90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31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31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>
      <c r="A12" s="131" t="s">
        <v>2</v>
      </c>
      <c r="B12" s="131"/>
      <c r="C12" s="131"/>
      <c r="D12" s="130" t="str">
        <f>+MIR!C13</f>
        <v>Porcentaje de cumplimiento de evaluación a elementos policiacos en activo.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215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5" customHeight="1">
      <c r="A14" s="131" t="s">
        <v>7</v>
      </c>
      <c r="B14" s="131"/>
      <c r="C14" s="131"/>
      <c r="D14" s="136" t="s">
        <v>216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20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16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+MIR!A13</f>
        <v>Actividad 1.1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+MIR!B13</f>
        <v>Evaluación a elementos policiacos en activo.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17" t="s">
        <v>31</v>
      </c>
      <c r="K22" s="17" t="s">
        <v>32</v>
      </c>
      <c r="L22" s="17" t="s">
        <v>33</v>
      </c>
      <c r="M22" s="17" t="s">
        <v>34</v>
      </c>
      <c r="N22" s="129"/>
      <c r="O22" s="129"/>
      <c r="P22" s="129"/>
      <c r="Q22" s="129"/>
    </row>
    <row r="23" spans="1:17" s="50" customFormat="1" ht="69" customHeight="1">
      <c r="A23" s="122" t="s">
        <v>112</v>
      </c>
      <c r="B23" s="122"/>
      <c r="C23" s="122"/>
      <c r="D23" s="122"/>
      <c r="E23" s="122"/>
      <c r="F23" s="142" t="s">
        <v>111</v>
      </c>
      <c r="G23" s="142"/>
      <c r="H23" s="146" t="s">
        <v>53</v>
      </c>
      <c r="I23" s="146"/>
      <c r="J23" s="57"/>
      <c r="K23" s="57"/>
      <c r="L23" s="57"/>
      <c r="M23" s="57"/>
      <c r="N23" s="147">
        <f>SUM(J23:M23)</f>
        <v>0</v>
      </c>
      <c r="O23" s="148"/>
      <c r="P23" s="126"/>
      <c r="Q23" s="126"/>
    </row>
    <row r="24" spans="1:17" s="50" customFormat="1" ht="61.5" customHeight="1">
      <c r="A24" s="122" t="s">
        <v>113</v>
      </c>
      <c r="B24" s="122"/>
      <c r="C24" s="122"/>
      <c r="D24" s="122"/>
      <c r="E24" s="122"/>
      <c r="F24" s="142" t="s">
        <v>111</v>
      </c>
      <c r="G24" s="142"/>
      <c r="H24" s="146" t="s">
        <v>53</v>
      </c>
      <c r="I24" s="146"/>
      <c r="J24" s="59"/>
      <c r="K24" s="59"/>
      <c r="L24" s="59"/>
      <c r="M24" s="59"/>
      <c r="N24" s="147">
        <f>SUM(J24:M24)</f>
        <v>0</v>
      </c>
      <c r="O24" s="148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K25" si="0">+J23/J24*100</f>
        <v>#DIV/0!</v>
      </c>
      <c r="K25" s="51" t="e">
        <f t="shared" si="0"/>
        <v>#DIV/0!</v>
      </c>
      <c r="L25" s="51" t="e">
        <f>+L23/L24*100</f>
        <v>#DIV/0!</v>
      </c>
      <c r="M25" s="51" t="e">
        <f t="shared" ref="M25" si="1">+M23/M24*100</f>
        <v>#DIV/0!</v>
      </c>
      <c r="N25" s="128">
        <v>100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90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24.75" customHeight="1">
      <c r="A12" s="131" t="s">
        <v>2</v>
      </c>
      <c r="B12" s="131"/>
      <c r="C12" s="131"/>
      <c r="D12" s="130" t="str">
        <f>+MIR!C14</f>
        <v>Porcentaje de cumplimiento de realización de procesos de formación a elementos policiacos.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116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5" customHeight="1">
      <c r="A14" s="131" t="s">
        <v>7</v>
      </c>
      <c r="B14" s="131"/>
      <c r="C14" s="131"/>
      <c r="D14" s="136" t="s">
        <v>117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+MIR!A14</f>
        <v>Actividad 1.2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+MIR!B14</f>
        <v>Realización de procesos de formación a elementos policiacos.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69" customHeight="1">
      <c r="A23" s="122" t="s">
        <v>114</v>
      </c>
      <c r="B23" s="122"/>
      <c r="C23" s="122"/>
      <c r="D23" s="122"/>
      <c r="E23" s="122"/>
      <c r="F23" s="142" t="s">
        <v>217</v>
      </c>
      <c r="G23" s="142"/>
      <c r="H23" s="146" t="s">
        <v>53</v>
      </c>
      <c r="I23" s="146"/>
      <c r="J23" s="59"/>
      <c r="K23" s="59"/>
      <c r="L23" s="59"/>
      <c r="M23" s="59"/>
      <c r="N23" s="147">
        <f>SUM(J23:M23)</f>
        <v>0</v>
      </c>
      <c r="O23" s="148"/>
      <c r="P23" s="126"/>
      <c r="Q23" s="126"/>
    </row>
    <row r="24" spans="1:17" s="50" customFormat="1" ht="61.5" customHeight="1">
      <c r="A24" s="122" t="s">
        <v>118</v>
      </c>
      <c r="B24" s="122"/>
      <c r="C24" s="122"/>
      <c r="D24" s="122"/>
      <c r="E24" s="122"/>
      <c r="F24" s="142" t="s">
        <v>217</v>
      </c>
      <c r="G24" s="142"/>
      <c r="H24" s="146" t="s">
        <v>53</v>
      </c>
      <c r="I24" s="146"/>
      <c r="J24" s="59"/>
      <c r="K24" s="59"/>
      <c r="L24" s="59"/>
      <c r="M24" s="59"/>
      <c r="N24" s="147">
        <f>SUM(J24:M24)</f>
        <v>0</v>
      </c>
      <c r="O24" s="148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M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si="0"/>
        <v>#DIV/0!</v>
      </c>
      <c r="N25" s="128">
        <v>100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70" t="s">
        <v>3</v>
      </c>
      <c r="K6" s="112" t="s">
        <v>2</v>
      </c>
      <c r="L6" s="112"/>
      <c r="M6" s="112"/>
      <c r="N6" s="112"/>
      <c r="O6" s="70" t="s">
        <v>1</v>
      </c>
      <c r="P6" s="112" t="s">
        <v>2</v>
      </c>
      <c r="Q6" s="112"/>
      <c r="R6" s="3"/>
    </row>
    <row r="7" spans="1:18" s="32" customFormat="1" ht="90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74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74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24.75" customHeight="1">
      <c r="A12" s="131" t="s">
        <v>2</v>
      </c>
      <c r="B12" s="131"/>
      <c r="C12" s="131"/>
      <c r="D12" s="130" t="str">
        <f>+MIR!C15</f>
        <v>Porcentaje de cumplimiento de subcontratación de servicios con terceros.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72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120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45" customHeight="1">
      <c r="A14" s="131" t="s">
        <v>7</v>
      </c>
      <c r="B14" s="131"/>
      <c r="C14" s="131"/>
      <c r="D14" s="136" t="s">
        <v>121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2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72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+MIR!A15</f>
        <v>Actividad 1.3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+MIR!B15</f>
        <v>Subcontratación de servicios con terceros.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71" t="s">
        <v>31</v>
      </c>
      <c r="K22" s="71" t="s">
        <v>32</v>
      </c>
      <c r="L22" s="71" t="s">
        <v>33</v>
      </c>
      <c r="M22" s="71" t="s">
        <v>34</v>
      </c>
      <c r="N22" s="129"/>
      <c r="O22" s="129"/>
      <c r="P22" s="129"/>
      <c r="Q22" s="129"/>
    </row>
    <row r="23" spans="1:17" s="50" customFormat="1" ht="69" customHeight="1">
      <c r="A23" s="122" t="s">
        <v>82</v>
      </c>
      <c r="B23" s="122"/>
      <c r="C23" s="122"/>
      <c r="D23" s="122"/>
      <c r="E23" s="122"/>
      <c r="F23" s="142" t="s">
        <v>218</v>
      </c>
      <c r="G23" s="142"/>
      <c r="H23" s="146" t="s">
        <v>53</v>
      </c>
      <c r="I23" s="146"/>
      <c r="J23" s="59"/>
      <c r="K23" s="59"/>
      <c r="L23" s="59"/>
      <c r="M23" s="59"/>
      <c r="N23" s="147">
        <f>SUM(J23:M23)</f>
        <v>0</v>
      </c>
      <c r="O23" s="148"/>
      <c r="P23" s="126"/>
      <c r="Q23" s="126"/>
    </row>
    <row r="24" spans="1:17" s="50" customFormat="1" ht="61.5" customHeight="1">
      <c r="A24" s="122" t="s">
        <v>122</v>
      </c>
      <c r="B24" s="122"/>
      <c r="C24" s="122"/>
      <c r="D24" s="122"/>
      <c r="E24" s="122"/>
      <c r="F24" s="142" t="s">
        <v>218</v>
      </c>
      <c r="G24" s="142"/>
      <c r="H24" s="146" t="s">
        <v>53</v>
      </c>
      <c r="I24" s="146"/>
      <c r="J24" s="59"/>
      <c r="K24" s="59"/>
      <c r="L24" s="59"/>
      <c r="M24" s="59"/>
      <c r="N24" s="147">
        <f>SUM(J24:M24)</f>
        <v>0</v>
      </c>
      <c r="O24" s="148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>
        <v>0</v>
      </c>
      <c r="N25" s="128">
        <v>100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15" t="s">
        <v>3</v>
      </c>
      <c r="K6" s="112" t="s">
        <v>2</v>
      </c>
      <c r="L6" s="112"/>
      <c r="M6" s="112"/>
      <c r="N6" s="112"/>
      <c r="O6" s="15" t="s">
        <v>1</v>
      </c>
      <c r="P6" s="112" t="s">
        <v>2</v>
      </c>
      <c r="Q6" s="112"/>
      <c r="R6" s="3"/>
    </row>
    <row r="7" spans="1:18" s="4" customFormat="1" ht="48.75" customHeight="1">
      <c r="A7" s="76" t="str">
        <f>+MIR!A5</f>
        <v>N/A</v>
      </c>
      <c r="B7" s="134" t="str">
        <f>+MIR!B5</f>
        <v>FORTALECIMIENTO DEL DESEMPEÑO EN MATERIA DE SEGURIDAD PÚBLICA</v>
      </c>
      <c r="C7" s="134"/>
      <c r="D7" s="134"/>
      <c r="E7" s="134"/>
      <c r="F7" s="134"/>
      <c r="G7" s="134"/>
      <c r="H7" s="134"/>
      <c r="I7" s="134"/>
      <c r="J7" s="19" t="str">
        <f>+MIR!E5</f>
        <v>1</v>
      </c>
      <c r="K7" s="145" t="str">
        <f>+MIR!F5</f>
        <v>Seguridad y protección para todos los ciudadanos</v>
      </c>
      <c r="L7" s="145"/>
      <c r="M7" s="145"/>
      <c r="N7" s="145"/>
      <c r="O7" s="19">
        <v>11</v>
      </c>
      <c r="P7" s="135" t="str">
        <f>+MIR!K5</f>
        <v>Jefatura de Policía Preventiva y Tránsito Municipal</v>
      </c>
      <c r="Q7" s="135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5" customHeight="1">
      <c r="A12" s="131" t="s">
        <v>2</v>
      </c>
      <c r="B12" s="131"/>
      <c r="C12" s="131"/>
      <c r="D12" s="130" t="str">
        <f>+MIR!C16</f>
        <v>Porcentaje de elementos policiacos beneficiados con equipamiento e infraestructura.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0" t="s">
        <v>124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8" s="4" customFormat="1" ht="50.15" customHeight="1">
      <c r="A14" s="131" t="s">
        <v>7</v>
      </c>
      <c r="B14" s="131"/>
      <c r="C14" s="131"/>
      <c r="D14" s="136" t="s">
        <v>125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38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55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16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">
        <v>37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+MIR!B16</f>
        <v>Corporaciones de seguridad pública equipadas y con infraestructura moderna y suficiente.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17" t="s">
        <v>31</v>
      </c>
      <c r="K22" s="17" t="s">
        <v>32</v>
      </c>
      <c r="L22" s="17" t="s">
        <v>33</v>
      </c>
      <c r="M22" s="17" t="s">
        <v>34</v>
      </c>
      <c r="N22" s="129"/>
      <c r="O22" s="129"/>
      <c r="P22" s="129"/>
      <c r="Q22" s="129"/>
    </row>
    <row r="23" spans="1:17" s="50" customFormat="1" ht="69.75" customHeight="1">
      <c r="A23" s="122" t="s">
        <v>126</v>
      </c>
      <c r="B23" s="122"/>
      <c r="C23" s="122"/>
      <c r="D23" s="122"/>
      <c r="E23" s="122"/>
      <c r="F23" s="142" t="s">
        <v>108</v>
      </c>
      <c r="G23" s="142"/>
      <c r="H23" s="124" t="s">
        <v>53</v>
      </c>
      <c r="I23" s="125"/>
      <c r="J23" s="57">
        <v>0</v>
      </c>
      <c r="K23" s="57">
        <v>0</v>
      </c>
      <c r="L23" s="57">
        <v>0</v>
      </c>
      <c r="M23" s="57">
        <v>0</v>
      </c>
      <c r="N23" s="126">
        <f>SUM(J23:M23)</f>
        <v>0</v>
      </c>
      <c r="O23" s="126"/>
      <c r="P23" s="126"/>
      <c r="Q23" s="126"/>
    </row>
    <row r="24" spans="1:17" s="50" customFormat="1" ht="52.5" customHeight="1">
      <c r="A24" s="122" t="s">
        <v>107</v>
      </c>
      <c r="B24" s="122"/>
      <c r="C24" s="122"/>
      <c r="D24" s="122"/>
      <c r="E24" s="122"/>
      <c r="F24" s="142" t="s">
        <v>108</v>
      </c>
      <c r="G24" s="142"/>
      <c r="H24" s="123" t="s">
        <v>53</v>
      </c>
      <c r="I24" s="123"/>
      <c r="J24" s="57">
        <v>0</v>
      </c>
      <c r="K24" s="57">
        <v>0</v>
      </c>
      <c r="L24" s="57">
        <v>0</v>
      </c>
      <c r="M24" s="57">
        <v>0</v>
      </c>
      <c r="N24" s="126">
        <f>SUM(J24:M24)</f>
        <v>0</v>
      </c>
      <c r="O24" s="126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>M23/M24*100</f>
        <v>#DIV/0!</v>
      </c>
      <c r="N25" s="152" t="e">
        <f>N23/N24*100</f>
        <v>#DIV/0!</v>
      </c>
      <c r="O25" s="153" t="e">
        <f t="shared" ref="O25" si="1">+(O23-O24)/O24*100</f>
        <v>#DIV/0!</v>
      </c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showGridLines="0" topLeftCell="A19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9.179687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9" t="s">
        <v>233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s="4" customFormat="1" ht="9.75" customHeight="1">
      <c r="A2" s="3"/>
      <c r="B2" s="3"/>
      <c r="C2" s="140"/>
      <c r="D2" s="140"/>
      <c r="E2" s="140"/>
      <c r="F2" s="140"/>
      <c r="G2" s="14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41" t="s">
        <v>123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3"/>
    </row>
    <row r="4" spans="1:18" s="4" customFormat="1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2" t="s">
        <v>1</v>
      </c>
      <c r="B5" s="112" t="s">
        <v>2</v>
      </c>
      <c r="C5" s="112"/>
      <c r="D5" s="112"/>
      <c r="E5" s="112"/>
      <c r="F5" s="112"/>
      <c r="G5" s="112"/>
      <c r="H5" s="112"/>
      <c r="I5" s="112"/>
      <c r="J5" s="112" t="s">
        <v>10</v>
      </c>
      <c r="K5" s="112"/>
      <c r="L5" s="112"/>
      <c r="M5" s="112"/>
      <c r="N5" s="112"/>
      <c r="O5" s="112" t="s">
        <v>9</v>
      </c>
      <c r="P5" s="112"/>
      <c r="Q5" s="112"/>
      <c r="R5" s="3"/>
    </row>
    <row r="6" spans="1:18" s="4" customFormat="1" ht="18.75" customHeight="1">
      <c r="A6" s="112"/>
      <c r="B6" s="112"/>
      <c r="C6" s="112"/>
      <c r="D6" s="112"/>
      <c r="E6" s="112"/>
      <c r="F6" s="112"/>
      <c r="G6" s="112"/>
      <c r="H6" s="112"/>
      <c r="I6" s="112"/>
      <c r="J6" s="26" t="s">
        <v>3</v>
      </c>
      <c r="K6" s="112" t="s">
        <v>2</v>
      </c>
      <c r="L6" s="112"/>
      <c r="M6" s="112"/>
      <c r="N6" s="112"/>
      <c r="O6" s="26" t="s">
        <v>1</v>
      </c>
      <c r="P6" s="112" t="s">
        <v>2</v>
      </c>
      <c r="Q6" s="112"/>
      <c r="R6" s="3"/>
    </row>
    <row r="7" spans="1:18" s="32" customFormat="1" ht="48.75" customHeight="1">
      <c r="A7" s="77" t="str">
        <f>+MIR!A5</f>
        <v>N/A</v>
      </c>
      <c r="B7" s="169" t="str">
        <f>+MIR!B5</f>
        <v>FORTALECIMIENTO DEL DESEMPEÑO EN MATERIA DE SEGURIDAD PÚBLICA</v>
      </c>
      <c r="C7" s="169"/>
      <c r="D7" s="169"/>
      <c r="E7" s="169"/>
      <c r="F7" s="169"/>
      <c r="G7" s="169"/>
      <c r="H7" s="169"/>
      <c r="I7" s="169"/>
      <c r="J7" s="31" t="str">
        <f>+MIR!E5</f>
        <v>1</v>
      </c>
      <c r="K7" s="170" t="str">
        <f>+MIR!F5</f>
        <v>Seguridad y protección para todos los ciudadanos</v>
      </c>
      <c r="L7" s="170"/>
      <c r="M7" s="170"/>
      <c r="N7" s="170"/>
      <c r="O7" s="31">
        <v>11</v>
      </c>
      <c r="P7" s="171" t="str">
        <f>+MIR!K5</f>
        <v>Jefatura de Policía Preventiva y Tránsito Municipal</v>
      </c>
      <c r="Q7" s="171"/>
    </row>
    <row r="8" spans="1:18" s="4" customFormat="1" ht="41.25" customHeight="1">
      <c r="A8" s="112" t="s">
        <v>14</v>
      </c>
      <c r="B8" s="112"/>
      <c r="C8" s="112"/>
      <c r="D8" s="112"/>
      <c r="E8" s="112"/>
      <c r="F8" s="130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18" s="4" customFormat="1" ht="18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>
      <c r="A10" s="112" t="s">
        <v>15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8" s="4" customFormat="1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s="4" customFormat="1" ht="24.75" customHeight="1">
      <c r="A12" s="131" t="s">
        <v>2</v>
      </c>
      <c r="B12" s="131"/>
      <c r="C12" s="131"/>
      <c r="D12" s="130" t="str">
        <f>+MIR!C17</f>
        <v>Porcentaje de cumplimiento de adquisición de uniformes para elementos policiacos.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27" t="s">
        <v>16</v>
      </c>
      <c r="Q12" s="12" t="s">
        <v>47</v>
      </c>
    </row>
    <row r="13" spans="1:18" s="4" customFormat="1" ht="36" customHeight="1">
      <c r="A13" s="131" t="s">
        <v>17</v>
      </c>
      <c r="B13" s="131"/>
      <c r="C13" s="131"/>
      <c r="D13" s="136" t="s">
        <v>127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8" s="4" customFormat="1" ht="51" customHeight="1">
      <c r="A14" s="131" t="s">
        <v>7</v>
      </c>
      <c r="B14" s="131"/>
      <c r="C14" s="131"/>
      <c r="D14" s="136" t="s">
        <v>128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27" t="s">
        <v>39</v>
      </c>
      <c r="Q14" s="12" t="s">
        <v>93</v>
      </c>
    </row>
    <row r="15" spans="1:18" s="4" customFormat="1" ht="33" customHeight="1">
      <c r="A15" s="131" t="s">
        <v>18</v>
      </c>
      <c r="B15" s="131"/>
      <c r="C15" s="131"/>
      <c r="D15" s="130" t="s">
        <v>56</v>
      </c>
      <c r="E15" s="130"/>
      <c r="F15" s="130"/>
      <c r="G15" s="130"/>
      <c r="H15" s="130"/>
      <c r="I15" s="130"/>
      <c r="J15" s="131" t="s">
        <v>19</v>
      </c>
      <c r="K15" s="131"/>
      <c r="L15" s="123" t="s">
        <v>49</v>
      </c>
      <c r="M15" s="123"/>
      <c r="N15" s="123"/>
      <c r="O15" s="123"/>
      <c r="P15" s="27" t="s">
        <v>20</v>
      </c>
      <c r="Q15" s="12" t="s">
        <v>50</v>
      </c>
    </row>
    <row r="16" spans="1:18" s="4" customFormat="1" ht="24" customHeight="1">
      <c r="A16" s="131" t="s">
        <v>21</v>
      </c>
      <c r="B16" s="131"/>
      <c r="C16" s="131"/>
      <c r="D16" s="130" t="s">
        <v>54</v>
      </c>
      <c r="E16" s="130"/>
      <c r="F16" s="130"/>
      <c r="G16" s="130"/>
      <c r="H16" s="130"/>
      <c r="I16" s="130"/>
      <c r="J16" s="131" t="s">
        <v>22</v>
      </c>
      <c r="K16" s="131"/>
      <c r="L16" s="131"/>
      <c r="M16" s="131"/>
      <c r="N16" s="131"/>
      <c r="O16" s="131"/>
      <c r="P16" s="130" t="str">
        <f>+MIR!A17</f>
        <v>Actividad 2.1</v>
      </c>
      <c r="Q16" s="130"/>
    </row>
    <row r="17" spans="1:17" s="4" customFormat="1" ht="42.75" customHeight="1">
      <c r="A17" s="131" t="s">
        <v>23</v>
      </c>
      <c r="B17" s="131"/>
      <c r="C17" s="131"/>
      <c r="D17" s="130" t="str">
        <f>+MIR!B17</f>
        <v>Adquisición de uniformes para elementos policiacos.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</row>
    <row r="18" spans="1:17" s="4" customFormat="1" ht="12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s="7" customFormat="1" ht="1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29" t="s">
        <v>25</v>
      </c>
      <c r="B21" s="129"/>
      <c r="C21" s="129"/>
      <c r="D21" s="129"/>
      <c r="E21" s="129"/>
      <c r="F21" s="112" t="s">
        <v>26</v>
      </c>
      <c r="G21" s="112"/>
      <c r="H21" s="112" t="s">
        <v>27</v>
      </c>
      <c r="I21" s="112"/>
      <c r="J21" s="129" t="s">
        <v>28</v>
      </c>
      <c r="K21" s="129"/>
      <c r="L21" s="129"/>
      <c r="M21" s="129"/>
      <c r="N21" s="129" t="s">
        <v>29</v>
      </c>
      <c r="O21" s="129"/>
      <c r="P21" s="129" t="s">
        <v>30</v>
      </c>
      <c r="Q21" s="129"/>
    </row>
    <row r="22" spans="1:17" ht="29.25" customHeight="1">
      <c r="A22" s="129"/>
      <c r="B22" s="129"/>
      <c r="C22" s="129"/>
      <c r="D22" s="129"/>
      <c r="E22" s="129"/>
      <c r="F22" s="112"/>
      <c r="G22" s="112"/>
      <c r="H22" s="112"/>
      <c r="I22" s="112"/>
      <c r="J22" s="28" t="s">
        <v>31</v>
      </c>
      <c r="K22" s="28" t="s">
        <v>32</v>
      </c>
      <c r="L22" s="28" t="s">
        <v>33</v>
      </c>
      <c r="M22" s="28" t="s">
        <v>34</v>
      </c>
      <c r="N22" s="129"/>
      <c r="O22" s="129"/>
      <c r="P22" s="129"/>
      <c r="Q22" s="129"/>
    </row>
    <row r="23" spans="1:17" s="50" customFormat="1" ht="85.5" customHeight="1">
      <c r="A23" s="122" t="s">
        <v>129</v>
      </c>
      <c r="B23" s="122"/>
      <c r="C23" s="122"/>
      <c r="D23" s="122"/>
      <c r="E23" s="122"/>
      <c r="F23" s="142" t="s">
        <v>219</v>
      </c>
      <c r="G23" s="142"/>
      <c r="H23" s="126" t="s">
        <v>53</v>
      </c>
      <c r="I23" s="126"/>
      <c r="J23" s="56"/>
      <c r="K23" s="56"/>
      <c r="L23" s="56"/>
      <c r="M23" s="56"/>
      <c r="N23" s="172">
        <f>SUM(J23:M23)</f>
        <v>0</v>
      </c>
      <c r="O23" s="172"/>
      <c r="P23" s="126"/>
      <c r="Q23" s="126"/>
    </row>
    <row r="24" spans="1:17" s="50" customFormat="1" ht="84" customHeight="1">
      <c r="A24" s="127" t="s">
        <v>130</v>
      </c>
      <c r="B24" s="127"/>
      <c r="C24" s="127"/>
      <c r="D24" s="127"/>
      <c r="E24" s="127"/>
      <c r="F24" s="142" t="s">
        <v>219</v>
      </c>
      <c r="G24" s="142"/>
      <c r="H24" s="126" t="s">
        <v>53</v>
      </c>
      <c r="I24" s="126"/>
      <c r="J24" s="56"/>
      <c r="K24" s="56"/>
      <c r="L24" s="56"/>
      <c r="M24" s="56"/>
      <c r="N24" s="172">
        <f>SUM(J24:M24)</f>
        <v>0</v>
      </c>
      <c r="O24" s="172"/>
      <c r="P24" s="126"/>
      <c r="Q24" s="126"/>
    </row>
    <row r="25" spans="1:17" s="50" customFormat="1" ht="24.75" customHeight="1">
      <c r="A25" s="127" t="s">
        <v>52</v>
      </c>
      <c r="B25" s="127"/>
      <c r="C25" s="127"/>
      <c r="D25" s="127"/>
      <c r="E25" s="127"/>
      <c r="F25" s="126" t="s">
        <v>48</v>
      </c>
      <c r="G25" s="126"/>
      <c r="H25" s="126"/>
      <c r="I25" s="126"/>
      <c r="J25" s="51" t="e">
        <f t="shared" ref="J25:L25" si="0">+J23/J24*100</f>
        <v>#DIV/0!</v>
      </c>
      <c r="K25" s="51" t="e">
        <f t="shared" si="0"/>
        <v>#DIV/0!</v>
      </c>
      <c r="L25" s="51" t="e">
        <f t="shared" si="0"/>
        <v>#DIV/0!</v>
      </c>
      <c r="M25" s="51" t="e">
        <f t="shared" ref="M25" si="1">+M23/M24*100</f>
        <v>#DIV/0!</v>
      </c>
      <c r="N25" s="128" t="e">
        <f>N23/N24*100</f>
        <v>#DIV/0!</v>
      </c>
      <c r="O25" s="128"/>
      <c r="P25" s="126"/>
      <c r="Q25" s="12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"/>
      <c r="B29" s="14"/>
      <c r="C29" s="14"/>
      <c r="D29" s="14"/>
      <c r="E29" s="14"/>
      <c r="F29" s="119" t="s">
        <v>11</v>
      </c>
      <c r="G29" s="119"/>
      <c r="H29" s="119"/>
      <c r="I29" s="14"/>
      <c r="J29" s="14"/>
      <c r="K29" s="14"/>
      <c r="L29" s="14"/>
      <c r="M29" s="14"/>
      <c r="N29" s="14"/>
      <c r="O29" s="119" t="s">
        <v>12</v>
      </c>
      <c r="P29" s="119"/>
      <c r="Q29" s="14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5">
      <c r="A34" s="7"/>
      <c r="B34" s="7"/>
      <c r="C34" s="7"/>
      <c r="D34" s="7"/>
      <c r="E34" s="7"/>
      <c r="F34" s="120"/>
      <c r="G34" s="12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5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40</vt:i4>
      </vt:variant>
    </vt:vector>
  </HeadingPairs>
  <TitlesOfParts>
    <vt:vector size="60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COMPONENTE 2</vt:lpstr>
      <vt:lpstr>ACT 2.1</vt:lpstr>
      <vt:lpstr>ACT 2.2</vt:lpstr>
      <vt:lpstr>ACT 2.3</vt:lpstr>
      <vt:lpstr>ACT 2.4</vt:lpstr>
      <vt:lpstr>COMPONENTE 3</vt:lpstr>
      <vt:lpstr>ACT 3.1</vt:lpstr>
      <vt:lpstr>ACT 3.2</vt:lpstr>
      <vt:lpstr>COMPONENTE 4</vt:lpstr>
      <vt:lpstr>ACT 4.1</vt:lpstr>
      <vt:lpstr>ACT 4.2</vt:lpstr>
      <vt:lpstr>COMPONENTE 5</vt:lpstr>
      <vt:lpstr>ACT 5.1</vt:lpstr>
      <vt:lpstr>'ACT 1.1'!Área_de_impresión</vt:lpstr>
      <vt:lpstr>'ACT 1.2'!Área_de_impresión</vt:lpstr>
      <vt:lpstr>'ACT 1.3'!Área_de_impresión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3.1'!Área_de_impresión</vt:lpstr>
      <vt:lpstr>'ACT 3.2'!Área_de_impresión</vt:lpstr>
      <vt:lpstr>'ACT 4.1'!Área_de_impresión</vt:lpstr>
      <vt:lpstr>'ACT 4.2'!Área_de_impresión</vt:lpstr>
      <vt:lpstr>'ACT 5.1'!Área_de_impresión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MIR!Área_de_impresión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3.1'!Títulos_a_imprimir</vt:lpstr>
      <vt:lpstr>'ACT 3.2'!Títulos_a_imprimir</vt:lpstr>
      <vt:lpstr>'ACT 4.1'!Títulos_a_imprimir</vt:lpstr>
      <vt:lpstr>'ACT 4.2'!Títulos_a_imprimir</vt:lpstr>
      <vt:lpstr>'ACT 5.1'!Títulos_a_imprimir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2020-03-31T22:05:46Z</cp:lastPrinted>
  <dcterms:created xsi:type="dcterms:W3CDTF">2016-07-11T17:29:21Z</dcterms:created>
  <dcterms:modified xsi:type="dcterms:W3CDTF">2021-01-12T18:18:50Z</dcterms:modified>
</cp:coreProperties>
</file>